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Impact Analysis\Impact Model 2021\"/>
    </mc:Choice>
  </mc:AlternateContent>
  <xr:revisionPtr revIDLastSave="0" documentId="13_ncr:1_{ECC781D6-5151-420E-907B-A57CF3C046E5}" xr6:coauthVersionLast="36" xr6:coauthVersionMax="36" xr10:uidLastSave="{00000000-0000-0000-0000-000000000000}"/>
  <bookViews>
    <workbookView xWindow="0" yWindow="0" windowWidth="20520" windowHeight="10590" xr2:uid="{00000000-000D-0000-FFFF-FFFF00000000}"/>
  </bookViews>
  <sheets>
    <sheet name="Project Data" sheetId="1" r:id="rId1"/>
    <sheet name="WA Salary" sheetId="2" r:id="rId2"/>
  </sheets>
  <externalReferences>
    <externalReference r:id="rId3"/>
  </externalReferences>
  <definedNames>
    <definedName name="_xlnm._FilterDatabase" localSheetId="0" hidden="1">'Project Data'!$A$24:$CA$24</definedName>
    <definedName name="combined">[1]Calculation!$K$4</definedName>
    <definedName name="counties">'Project Data'!$S$70:$S$71</definedName>
    <definedName name="drop_sel">'[1]Public Support'!$B$101</definedName>
    <definedName name="exp_list">'[1]Tax tables'!$A$88:$A$89</definedName>
    <definedName name="hide_a">'[1]Public Support'!$Z$44</definedName>
    <definedName name="hide_const">'[1]Public Support'!$Z$124</definedName>
    <definedName name="hide_expansion">'[1]Public Support'!$Z$123</definedName>
    <definedName name="hide_hot">'[1]Public Support'!#REF!</definedName>
    <definedName name="hide_i">'[1]Public Support'!$Z$106</definedName>
    <definedName name="hide_s">'[1]Public Support'!#REF!</definedName>
    <definedName name="hide_sp1">'[1]Project Data'!$AA$23</definedName>
    <definedName name="inc_crit">'[1]Public Support'!$E$101</definedName>
    <definedName name="inc_crit_options">'[1]Public Support'!$AB$99:$AB$103</definedName>
    <definedName name="inc_gc">'[1]Net Benefit 7-Years'!$B$38</definedName>
    <definedName name="ind">[1]Mults!$B$436:$B$456</definedName>
    <definedName name="ind_group_selection">'[1]Project Data'!$E$46</definedName>
    <definedName name="ind_group_selection_annual">'[1]Event Impact'!$E$17</definedName>
    <definedName name="ind_selection">'[1]Project Data'!$E$47</definedName>
    <definedName name="ind_selection_annual">'[1]Event Impact'!$E$18</definedName>
    <definedName name="jobs_1">'[1]Project Data'!$H$167</definedName>
    <definedName name="jobs_10">'[1]Project Data'!$H$176</definedName>
    <definedName name="jobs_2">'[1]Project Data'!$H$168</definedName>
    <definedName name="jobs_3">'[1]Project Data'!$H$169</definedName>
    <definedName name="jobs_4">'[1]Project Data'!$H$170</definedName>
    <definedName name="jobs_5">'[1]Project Data'!$H$171</definedName>
    <definedName name="jobs_6">'[1]Project Data'!$H$172</definedName>
    <definedName name="jobs_7">'[1]Project Data'!$H$173</definedName>
    <definedName name="jobs_8">'[1]Project Data'!$H$174</definedName>
    <definedName name="jobs_9">'[1]Project Data'!$H$175</definedName>
    <definedName name="jobs_tot">'[1]Project Data'!$H$177</definedName>
    <definedName name="net_ben">'[1]Public Support'!$K$116</definedName>
    <definedName name="_xlnm.Print_Area" localSheetId="0">'Project Data'!$B$1:$I$250</definedName>
    <definedName name="_xlnm.Print_Area" localSheetId="1">'WA Salary'!$A$1:$D$47</definedName>
    <definedName name="schools" localSheetId="1">'[1]Tax tables'!$A$71:$A$73</definedName>
    <definedName name="schools">'Project Data'!$U$70:$U$72</definedName>
    <definedName name="yn" localSheetId="1">'[1]Tax tables'!$A$85:$A$86</definedName>
    <definedName name="yn">'Project Data'!$T$70:$T$71</definedName>
  </definedNames>
  <calcPr calcId="191029"/>
</workbook>
</file>

<file path=xl/calcChain.xml><?xml version="1.0" encoding="utf-8"?>
<calcChain xmlns="http://schemas.openxmlformats.org/spreadsheetml/2006/main">
  <c r="C44" i="2" l="1"/>
  <c r="D46" i="2" s="1"/>
  <c r="H183" i="1" s="1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44" i="2" l="1"/>
  <c r="G149" i="1"/>
  <c r="H149" i="1" s="1"/>
  <c r="H138" i="1" l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H108" i="1"/>
  <c r="H118" i="1" l="1"/>
  <c r="I221" i="1"/>
  <c r="I222" i="1" s="1"/>
  <c r="I223" i="1" s="1"/>
  <c r="I224" i="1" s="1"/>
  <c r="I225" i="1" s="1"/>
  <c r="I226" i="1" s="1"/>
  <c r="I227" i="1" s="1"/>
  <c r="I228" i="1" s="1"/>
  <c r="I229" i="1" s="1"/>
  <c r="H221" i="1"/>
  <c r="H222" i="1" s="1"/>
  <c r="H223" i="1" s="1"/>
  <c r="H224" i="1" s="1"/>
  <c r="H225" i="1" s="1"/>
  <c r="H226" i="1" s="1"/>
  <c r="H227" i="1" s="1"/>
  <c r="H228" i="1" s="1"/>
  <c r="H229" i="1" s="1"/>
  <c r="G221" i="1"/>
  <c r="G222" i="1" s="1"/>
  <c r="G223" i="1" s="1"/>
  <c r="G224" i="1" s="1"/>
  <c r="G225" i="1" s="1"/>
  <c r="F221" i="1"/>
  <c r="F222" i="1" s="1"/>
  <c r="F223" i="1" s="1"/>
  <c r="F224" i="1" s="1"/>
  <c r="F225" i="1" s="1"/>
  <c r="E221" i="1"/>
  <c r="E222" i="1" s="1"/>
  <c r="E223" i="1" s="1"/>
  <c r="E224" i="1" s="1"/>
  <c r="E225" i="1" s="1"/>
  <c r="E226" i="1" s="1"/>
  <c r="E227" i="1" s="1"/>
  <c r="E228" i="1" s="1"/>
  <c r="E229" i="1" s="1"/>
  <c r="D221" i="1"/>
  <c r="D222" i="1" s="1"/>
  <c r="D223" i="1" s="1"/>
  <c r="D224" i="1" s="1"/>
  <c r="C221" i="1"/>
  <c r="C222" i="1" s="1"/>
  <c r="C223" i="1" s="1"/>
  <c r="C224" i="1" s="1"/>
  <c r="C225" i="1" s="1"/>
  <c r="C226" i="1" s="1"/>
  <c r="C227" i="1" s="1"/>
  <c r="C228" i="1" s="1"/>
  <c r="C229" i="1" s="1"/>
  <c r="F226" i="1" l="1"/>
  <c r="F227" i="1" s="1"/>
  <c r="F228" i="1" s="1"/>
  <c r="F229" i="1" s="1"/>
  <c r="D225" i="1"/>
  <c r="D226" i="1" s="1"/>
  <c r="D227" i="1" s="1"/>
  <c r="D228" i="1" s="1"/>
  <c r="D229" i="1" s="1"/>
  <c r="G226" i="1"/>
  <c r="G227" i="1" s="1"/>
  <c r="G228" i="1" s="1"/>
  <c r="G229" i="1" s="1"/>
  <c r="H203" i="1"/>
  <c r="H204" i="1" s="1"/>
  <c r="H205" i="1" s="1"/>
  <c r="H206" i="1" s="1"/>
  <c r="H207" i="1" s="1"/>
  <c r="H208" i="1" s="1"/>
  <c r="H209" i="1" s="1"/>
  <c r="H210" i="1" s="1"/>
  <c r="H211" i="1" s="1"/>
  <c r="G203" i="1"/>
  <c r="G204" i="1" s="1"/>
  <c r="G205" i="1" s="1"/>
  <c r="G206" i="1" s="1"/>
  <c r="G207" i="1" s="1"/>
  <c r="G208" i="1" s="1"/>
  <c r="G209" i="1" s="1"/>
  <c r="G210" i="1" s="1"/>
  <c r="G211" i="1" s="1"/>
  <c r="H184" i="1"/>
  <c r="H177" i="1"/>
  <c r="F150" i="1"/>
  <c r="F64" i="1"/>
  <c r="F151" i="1" l="1"/>
  <c r="G150" i="1"/>
  <c r="H150" i="1"/>
  <c r="H185" i="1"/>
  <c r="H186" i="1" s="1"/>
  <c r="H187" i="1" s="1"/>
  <c r="H188" i="1" s="1"/>
  <c r="H189" i="1" s="1"/>
  <c r="H190" i="1" s="1"/>
  <c r="H191" i="1" s="1"/>
  <c r="H192" i="1" s="1"/>
  <c r="F152" i="1" l="1"/>
  <c r="G151" i="1"/>
  <c r="H151" i="1" s="1"/>
  <c r="F153" i="1" l="1"/>
  <c r="G152" i="1"/>
  <c r="H152" i="1" s="1"/>
  <c r="F154" i="1" l="1"/>
  <c r="G153" i="1"/>
  <c r="H153" i="1" s="1"/>
  <c r="F155" i="1" l="1"/>
  <c r="G154" i="1"/>
  <c r="H154" i="1" s="1"/>
  <c r="F156" i="1" l="1"/>
  <c r="G155" i="1"/>
  <c r="H155" i="1" s="1"/>
  <c r="F157" i="1" l="1"/>
  <c r="G156" i="1"/>
  <c r="H156" i="1" s="1"/>
  <c r="F158" i="1" l="1"/>
  <c r="G157" i="1"/>
  <c r="H157" i="1" s="1"/>
  <c r="G158" i="1" l="1"/>
  <c r="H158" i="1" s="1"/>
</calcChain>
</file>

<file path=xl/sharedStrings.xml><?xml version="1.0" encoding="utf-8"?>
<sst xmlns="http://schemas.openxmlformats.org/spreadsheetml/2006/main" count="175" uniqueCount="145">
  <si>
    <t>A NOTE ABOUT ENTERING DATA</t>
  </si>
  <si>
    <t xml:space="preserve">   Light yellow cells are user inputs. Enter the appropriate information for the specific project </t>
  </si>
  <si>
    <t xml:space="preserve">   in the light yellow cells.</t>
  </si>
  <si>
    <t xml:space="preserve">   Grey cells contain formulas which will automatically recalculate based on your other inputs. </t>
  </si>
  <si>
    <t>ABOUT THE PROJECT</t>
  </si>
  <si>
    <t>Name of the Project</t>
  </si>
  <si>
    <t>City</t>
  </si>
  <si>
    <t>County</t>
  </si>
  <si>
    <t>School District</t>
  </si>
  <si>
    <t xml:space="preserve">Will the Project be located in the city limits? </t>
  </si>
  <si>
    <t>Description of the Project</t>
  </si>
  <si>
    <t>http://www.census.gov/cgi-bin/sssd/naics/naicsrch?chart=2012</t>
  </si>
  <si>
    <t>Land</t>
  </si>
  <si>
    <t>TAXABLE ASSETS, EMPLOYEES, AND OPERATIONS</t>
  </si>
  <si>
    <t>The Project's capital investment each year</t>
  </si>
  <si>
    <t>Buildings and</t>
  </si>
  <si>
    <t>Other Real</t>
  </si>
  <si>
    <t>Property</t>
  </si>
  <si>
    <t>and</t>
  </si>
  <si>
    <t>Year</t>
  </si>
  <si>
    <t>Improvements</t>
  </si>
  <si>
    <t>Total</t>
  </si>
  <si>
    <t>Are the building and improvements costs entered above for construction?</t>
  </si>
  <si>
    <t>and Fees</t>
  </si>
  <si>
    <t>Estimated taxable inventories at the end of each year</t>
  </si>
  <si>
    <t>Enter an amount in Year 1 and the percent of annual increase, or enter appropriate</t>
  </si>
  <si>
    <t>amounts for each year.</t>
  </si>
  <si>
    <t>Inventories</t>
  </si>
  <si>
    <t xml:space="preserve">Percent of annual increase:  </t>
  </si>
  <si>
    <t>Number of new full-time jobs to be added in the community each year</t>
  </si>
  <si>
    <t>Enter the jobs added in the community each year, including jobs relocated from outside of the community.</t>
  </si>
  <si>
    <t>New Employees</t>
  </si>
  <si>
    <t xml:space="preserve">To Be Hired </t>
  </si>
  <si>
    <t>Each Year</t>
  </si>
  <si>
    <t>Annual Salaries</t>
  </si>
  <si>
    <t xml:space="preserve">The Project's estimated taxable purchases of materials, supplies, and services in the community and the </t>
  </si>
  <si>
    <t>Project's estimated taxable sales that will be subject to sales taxes in the community</t>
  </si>
  <si>
    <t>The Project's</t>
  </si>
  <si>
    <t>Taxable</t>
  </si>
  <si>
    <t>Purchases</t>
  </si>
  <si>
    <t>Sales</t>
  </si>
  <si>
    <t>The Project's annual utilities</t>
  </si>
  <si>
    <t>Water</t>
  </si>
  <si>
    <t>Wastewater</t>
  </si>
  <si>
    <t>Solid Waste</t>
  </si>
  <si>
    <t xml:space="preserve">Electricity </t>
  </si>
  <si>
    <t>Natural Gas</t>
  </si>
  <si>
    <t>Cable</t>
  </si>
  <si>
    <t>Telephone</t>
  </si>
  <si>
    <t xml:space="preserve">The baseline consumption is reflective of an office-based employer and </t>
  </si>
  <si>
    <t>may be low compared to manufacturers or other employers.</t>
  </si>
  <si>
    <t>Number of telephone lines at the Project</t>
  </si>
  <si>
    <t>Percent of the Project's utility usage for manufacturing or processing operations</t>
  </si>
  <si>
    <t>EXPECTED OUT-OF-TOWN VISITORS</t>
  </si>
  <si>
    <t>Number of out-of-town visitors expected in the first year</t>
  </si>
  <si>
    <t>Percent of annual increase in the number of visitors</t>
  </si>
  <si>
    <t xml:space="preserve">     Default: 0.0%</t>
  </si>
  <si>
    <t>Average number of days that each visitor will stay in the community</t>
  </si>
  <si>
    <t>Average daily taxable visitor spending in the City, excluding lodging</t>
  </si>
  <si>
    <t xml:space="preserve">     Default: $50</t>
  </si>
  <si>
    <t>Average number of nights that a typical visitor will stay in a hotel or motel</t>
  </si>
  <si>
    <t>in the community</t>
  </si>
  <si>
    <t>Average nightly room rate in a local hotel or motel</t>
  </si>
  <si>
    <t xml:space="preserve">     Default: $95</t>
  </si>
  <si>
    <t xml:space="preserve">   You may overwrite grey cells, as appropriate.</t>
  </si>
  <si>
    <t>Please call if you have any questions.</t>
  </si>
  <si>
    <t>Name of the Company</t>
  </si>
  <si>
    <t>Street Address</t>
  </si>
  <si>
    <t>City, State Zip</t>
  </si>
  <si>
    <t>Company Website</t>
  </si>
  <si>
    <t>Contact information for person completing this data sheet</t>
  </si>
  <si>
    <t>Name</t>
  </si>
  <si>
    <t>Title</t>
  </si>
  <si>
    <t>Phone Number</t>
  </si>
  <si>
    <t>Email</t>
  </si>
  <si>
    <t>GENERAL INFORMATION ABOUT THE COMPANY</t>
  </si>
  <si>
    <t>Background and Requirements</t>
  </si>
  <si>
    <t xml:space="preserve">Location of the Project </t>
  </si>
  <si>
    <t>local facility</t>
  </si>
  <si>
    <t xml:space="preserve">To help identify the correct industry code:   </t>
  </si>
  <si>
    <t xml:space="preserve">employment and other project attributes. </t>
  </si>
  <si>
    <t>Enter utility information, if available.</t>
  </si>
  <si>
    <t xml:space="preserve">% annual increase: </t>
  </si>
  <si>
    <t>Identify the taxing jurisdictions impacted by the project, if known.</t>
  </si>
  <si>
    <t xml:space="preserve">Identify the Project's primary North American Industry Classification System (NAICS) Code or describe the activity that will occur at the </t>
  </si>
  <si>
    <t xml:space="preserve">Enter any information that you would like us to know about your requirements or intent for the economic analysis. Please describe any incentives that you would </t>
  </si>
  <si>
    <t>like us to model in the analysis including tax abatement being requested or considered.</t>
  </si>
  <si>
    <t xml:space="preserve">Baseline utility consumption can be estimated as a function of </t>
  </si>
  <si>
    <t>Phone:</t>
  </si>
  <si>
    <t>Email:</t>
  </si>
  <si>
    <t>You may change these defaults as appropriate.</t>
  </si>
  <si>
    <t>Economic &amp; Fiscal Impact Project Data Sheet</t>
  </si>
  <si>
    <t>Please enter information in the yellow cells below and e-mail this completed survey form to:</t>
  </si>
  <si>
    <t>Yes</t>
  </si>
  <si>
    <t>No</t>
  </si>
  <si>
    <t>College District</t>
  </si>
  <si>
    <t>Hospital District</t>
  </si>
  <si>
    <t>Expected city fees due during construction, if applicable:</t>
  </si>
  <si>
    <t>City Permits</t>
  </si>
  <si>
    <t>Conroe, TX 77301</t>
  </si>
  <si>
    <t>Danielle Scheiner</t>
  </si>
  <si>
    <t>City of Conroe</t>
  </si>
  <si>
    <t>Montgomery County</t>
  </si>
  <si>
    <t>Lone Star College</t>
  </si>
  <si>
    <t>Montgomery County Hospital</t>
  </si>
  <si>
    <t>Conroe ISD</t>
  </si>
  <si>
    <t>Montgomery County ISD</t>
  </si>
  <si>
    <t>Willis ISD</t>
  </si>
  <si>
    <t>Heavy</t>
  </si>
  <si>
    <t>Furniture</t>
  </si>
  <si>
    <t xml:space="preserve">Machinery </t>
  </si>
  <si>
    <t>Machinery</t>
  </si>
  <si>
    <t xml:space="preserve">and </t>
  </si>
  <si>
    <t>Eligible for</t>
  </si>
  <si>
    <t>Fixtures*</t>
  </si>
  <si>
    <t>Equipment**</t>
  </si>
  <si>
    <t>Abatement***</t>
  </si>
  <si>
    <t xml:space="preserve">The information requested on this form will be used by the Grater Conroe Economic Development Council to prepare an impact </t>
  </si>
  <si>
    <t xml:space="preserve">analysis of your project. Enter data in the yellow cells below.  You may also enter additional information or notes in other areas of this </t>
  </si>
  <si>
    <t>worksheet, to the right in column K or insert rows to enter other data. Some standard defaults are entered in the data sheet already</t>
  </si>
  <si>
    <t>Will you be seeking property tax abatement for this Project?</t>
  </si>
  <si>
    <t>Inventories Subject</t>
  </si>
  <si>
    <t xml:space="preserve">Enter any narrative below to describe the Project, including plans to startup, expand, or locate in the community, and the square feet of building construction, </t>
  </si>
  <si>
    <t>if applicable. This description will be included in the report.</t>
  </si>
  <si>
    <t>Will the firm's inventories be subject to Freeport exemption?</t>
  </si>
  <si>
    <t>Exemption</t>
  </si>
  <si>
    <t>to Freeport</t>
  </si>
  <si>
    <t>Weighted Average Annual Salary for First Year</t>
  </si>
  <si>
    <t>Job Position</t>
  </si>
  <si>
    <t>Annual</t>
  </si>
  <si>
    <t>Number of</t>
  </si>
  <si>
    <t>Total Annual</t>
  </si>
  <si>
    <t>Salary</t>
  </si>
  <si>
    <t>Employees</t>
  </si>
  <si>
    <t>Totals</t>
  </si>
  <si>
    <t>Weighted Average Annual Salary</t>
  </si>
  <si>
    <t>Weighted average annual salaries of new employees each year</t>
  </si>
  <si>
    <t>Weighted Average</t>
  </si>
  <si>
    <t>Referenced from WA Salary tab of this workbook.</t>
  </si>
  <si>
    <t>If yes, identify the percent of the firm's inventories that will be subject to Freeport exemption.</t>
  </si>
  <si>
    <t>Executive Director</t>
  </si>
  <si>
    <t>Conroe Economic Development Council</t>
  </si>
  <si>
    <t>scheiner@conroeedc.org</t>
  </si>
  <si>
    <t>936.522.3529</t>
  </si>
  <si>
    <t>300 W Davis St, Ste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</si>
</sst>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theme="1" tint="0.34998626667073579"/>
      <name val="Segoe UI"/>
      <family val="2"/>
    </font>
    <font>
      <sz val="10"/>
      <color theme="0"/>
      <name val="Segoe UI"/>
      <family val="2"/>
    </font>
    <font>
      <sz val="10"/>
      <name val="Segoe UI"/>
      <family val="2"/>
    </font>
    <font>
      <b/>
      <sz val="11"/>
      <color theme="1" tint="0.34998626667073579"/>
      <name val="Segoe UI"/>
      <family val="2"/>
    </font>
    <font>
      <sz val="11"/>
      <color rgb="FF3F3F3F"/>
      <name val="Segoe UI"/>
      <family val="2"/>
    </font>
    <font>
      <sz val="9"/>
      <color rgb="FF3F3F3F"/>
      <name val="Segoe UI"/>
      <family val="2"/>
    </font>
    <font>
      <sz val="9"/>
      <color rgb="FFC00000"/>
      <name val="Segoe UI"/>
      <family val="2"/>
    </font>
    <font>
      <b/>
      <sz val="10"/>
      <color indexed="9"/>
      <name val="Segoe UI"/>
      <family val="2"/>
    </font>
    <font>
      <b/>
      <sz val="10"/>
      <name val="Segoe UI"/>
      <family val="2"/>
    </font>
    <font>
      <sz val="10"/>
      <color rgb="FF3F3F3F"/>
      <name val="Segoe UI"/>
      <family val="2"/>
    </font>
    <font>
      <i/>
      <sz val="10"/>
      <name val="Segoe UI"/>
      <family val="2"/>
    </font>
    <font>
      <i/>
      <sz val="9"/>
      <color rgb="FF3F3F3F"/>
      <name val="Segoe UI"/>
      <family val="2"/>
    </font>
    <font>
      <b/>
      <sz val="10"/>
      <color rgb="FF3F3F3F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0"/>
      <name val="Arial"/>
      <family val="2"/>
    </font>
    <font>
      <i/>
      <sz val="10"/>
      <color theme="0"/>
      <name val="Segoe UI"/>
      <family val="2"/>
    </font>
    <font>
      <i/>
      <sz val="9"/>
      <color theme="0" tint="-0.499984740745262"/>
      <name val="Segoe UI"/>
      <family val="2"/>
    </font>
    <font>
      <b/>
      <sz val="10"/>
      <color theme="1"/>
      <name val="Segoe UI"/>
      <family val="2"/>
    </font>
    <font>
      <u/>
      <sz val="10"/>
      <color indexed="12"/>
      <name val="Arial"/>
      <family val="2"/>
    </font>
    <font>
      <b/>
      <sz val="9"/>
      <color rgb="FF3F3F3F"/>
      <name val="Segoe UI"/>
      <family val="2"/>
    </font>
    <font>
      <sz val="14"/>
      <color rgb="FF3F3F3F"/>
      <name val="Segoe UI"/>
      <family val="2"/>
    </font>
    <font>
      <sz val="13"/>
      <color rgb="FF3F3F3F"/>
      <name val="Segoe UI"/>
      <family val="2"/>
    </font>
    <font>
      <sz val="12"/>
      <color theme="1"/>
      <name val="Segoe UI"/>
      <family val="2"/>
    </font>
    <font>
      <sz val="12"/>
      <color theme="1" tint="0.249977111117893"/>
      <name val="Segoe UI"/>
      <family val="2"/>
    </font>
    <font>
      <sz val="10"/>
      <color theme="1" tint="0.249977111117893"/>
      <name val="Segoe UI"/>
      <family val="2"/>
    </font>
    <font>
      <i/>
      <sz val="9"/>
      <color theme="1" tint="0.249977111117893"/>
      <name val="Segoe UI"/>
      <family val="2"/>
    </font>
    <font>
      <i/>
      <u/>
      <sz val="9"/>
      <color rgb="FF3F3F3F"/>
      <name val="Segoe UI"/>
      <family val="2"/>
    </font>
    <font>
      <sz val="11"/>
      <color theme="1"/>
      <name val="Calibri"/>
      <family val="2"/>
      <scheme val="minor"/>
    </font>
    <font>
      <b/>
      <sz val="10"/>
      <color theme="1" tint="4.9989318521683403E-2"/>
      <name val="Segoe UI"/>
      <family val="2"/>
    </font>
    <font>
      <sz val="11"/>
      <color theme="1" tint="4.9989318521683403E-2"/>
      <name val="Segoe UI"/>
      <family val="2"/>
    </font>
    <font>
      <sz val="10"/>
      <color theme="1" tint="4.9989318521683403E-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D16309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9" fillId="0" borderId="2" applyFill="0" applyProtection="0">
      <alignment horizontal="left"/>
      <protection locked="0"/>
    </xf>
    <xf numFmtId="0" fontId="10" fillId="2" borderId="1" applyNumberFormat="0" applyFill="0" applyBorder="0" applyAlignment="0" applyProtection="0"/>
    <xf numFmtId="0" fontId="10" fillId="3" borderId="1" applyNumberFormat="0" applyAlignment="0" applyProtection="0"/>
    <xf numFmtId="0" fontId="10" fillId="2" borderId="1" applyNumberFormat="0" applyAlignment="0" applyProtection="0"/>
    <xf numFmtId="0" fontId="14" fillId="2" borderId="1" applyNumberFormat="0" applyFill="0" applyBorder="0" applyAlignment="0" applyProtection="0"/>
    <xf numFmtId="0" fontId="16" fillId="2" borderId="1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2" borderId="1" applyNumberFormat="0" applyAlignment="0" applyProtection="0"/>
    <xf numFmtId="0" fontId="26" fillId="2" borderId="1" applyFill="0" applyBorder="0" applyAlignment="0" applyProtection="0"/>
    <xf numFmtId="0" fontId="27" fillId="0" borderId="6" applyFill="0" applyProtection="0">
      <alignment horizontal="left"/>
      <protection locked="0"/>
    </xf>
    <xf numFmtId="0" fontId="9" fillId="0" borderId="0" applyProtection="0">
      <alignment horizontal="centerContinuous"/>
      <protection locked="0"/>
    </xf>
    <xf numFmtId="0" fontId="9" fillId="2" borderId="1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Protection="1">
      <protection locked="0"/>
    </xf>
    <xf numFmtId="0" fontId="9" fillId="0" borderId="2" xfId="1" applyFont="1" applyFill="1" applyProtection="1">
      <alignment horizontal="left"/>
      <protection locked="0"/>
    </xf>
    <xf numFmtId="0" fontId="9" fillId="0" borderId="2" xfId="1" applyFill="1" applyProtection="1">
      <alignment horizontal="left"/>
      <protection locked="0"/>
    </xf>
    <xf numFmtId="0" fontId="6" fillId="0" borderId="0" xfId="0" applyFont="1"/>
    <xf numFmtId="0" fontId="10" fillId="0" borderId="0" xfId="2" applyFill="1" applyBorder="1" applyProtection="1">
      <protection locked="0"/>
    </xf>
    <xf numFmtId="0" fontId="10" fillId="0" borderId="0" xfId="2" applyFill="1" applyBorder="1"/>
    <xf numFmtId="0" fontId="10" fillId="0" borderId="0" xfId="2" applyFill="1" applyBorder="1" applyAlignment="1" applyProtection="1">
      <protection locked="0"/>
    </xf>
    <xf numFmtId="0" fontId="10" fillId="3" borderId="1" xfId="3" applyNumberFormat="1" applyProtection="1">
      <protection locked="0"/>
    </xf>
    <xf numFmtId="0" fontId="10" fillId="2" borderId="1" xfId="4"/>
    <xf numFmtId="0" fontId="11" fillId="0" borderId="0" xfId="2" applyFont="1" applyFill="1" applyBorder="1"/>
    <xf numFmtId="0" fontId="10" fillId="0" borderId="0" xfId="2" applyFill="1" applyBorder="1" applyAlignment="1">
      <alignment horizontal="right"/>
    </xf>
    <xf numFmtId="0" fontId="12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3" fillId="0" borderId="0" xfId="0" applyFont="1" applyFill="1" applyProtection="1">
      <protection locked="0"/>
    </xf>
    <xf numFmtId="0" fontId="14" fillId="0" borderId="0" xfId="5" applyFill="1" applyBorder="1" applyProtection="1">
      <protection locked="0"/>
    </xf>
    <xf numFmtId="0" fontId="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0" fillId="0" borderId="6" xfId="2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16" fillId="0" borderId="0" xfId="6" applyFill="1" applyBorder="1" applyProtection="1"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15" fillId="0" borderId="0" xfId="0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0" fontId="19" fillId="0" borderId="0" xfId="7" applyFont="1" applyFill="1" applyAlignment="1" applyProtection="1"/>
    <xf numFmtId="0" fontId="13" fillId="0" borderId="0" xfId="0" applyFont="1" applyFill="1" applyBorder="1" applyProtection="1">
      <protection locked="0"/>
    </xf>
    <xf numFmtId="0" fontId="19" fillId="0" borderId="0" xfId="7" applyFont="1" applyFill="1" applyAlignment="1" applyProtection="1">
      <alignment horizontal="center"/>
    </xf>
    <xf numFmtId="0" fontId="6" fillId="0" borderId="0" xfId="0" applyFont="1" applyFill="1" applyBorder="1" applyProtection="1">
      <protection locked="0"/>
    </xf>
    <xf numFmtId="0" fontId="10" fillId="0" borderId="0" xfId="2" applyFill="1" applyBorder="1" applyAlignment="1" applyProtection="1">
      <alignment horizontal="right"/>
      <protection locked="0"/>
    </xf>
    <xf numFmtId="5" fontId="7" fillId="0" borderId="0" xfId="0" applyNumberFormat="1" applyFont="1" applyFill="1" applyProtection="1">
      <protection locked="0"/>
    </xf>
    <xf numFmtId="164" fontId="10" fillId="3" borderId="1" xfId="3" applyNumberFormat="1" applyProtection="1">
      <protection locked="0"/>
    </xf>
    <xf numFmtId="37" fontId="10" fillId="3" borderId="1" xfId="3" applyNumberForma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10" fillId="0" borderId="0" xfId="2" applyFill="1" applyBorder="1" applyAlignment="1" applyProtection="1">
      <alignment horizontal="center"/>
      <protection locked="0"/>
    </xf>
    <xf numFmtId="5" fontId="10" fillId="3" borderId="1" xfId="3" applyNumberFormat="1" applyProtection="1">
      <protection locked="0"/>
    </xf>
    <xf numFmtId="5" fontId="10" fillId="2" borderId="1" xfId="4" applyNumberFormat="1" applyProtection="1">
      <protection locked="0"/>
    </xf>
    <xf numFmtId="5" fontId="7" fillId="0" borderId="0" xfId="8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22" fillId="0" borderId="0" xfId="6" applyFont="1" applyFill="1" applyBorder="1" applyProtection="1">
      <protection locked="0"/>
    </xf>
    <xf numFmtId="164" fontId="10" fillId="2" borderId="1" xfId="4" applyNumberForma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7" fontId="4" fillId="0" borderId="0" xfId="0" applyNumberFormat="1" applyFont="1" applyFill="1" applyProtection="1">
      <protection locked="0"/>
    </xf>
    <xf numFmtId="165" fontId="10" fillId="3" borderId="1" xfId="3" applyNumberFormat="1" applyAlignment="1" applyProtection="1">
      <alignment horizontal="right"/>
      <protection locked="0"/>
    </xf>
    <xf numFmtId="0" fontId="4" fillId="4" borderId="0" xfId="0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37" fontId="10" fillId="2" borderId="1" xfId="4" applyNumberForma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9" fontId="10" fillId="3" borderId="1" xfId="3" applyNumberFormat="1" applyProtection="1">
      <protection locked="0"/>
    </xf>
    <xf numFmtId="3" fontId="10" fillId="3" borderId="1" xfId="3" applyNumberFormat="1" applyProtection="1">
      <protection locked="0"/>
    </xf>
    <xf numFmtId="166" fontId="10" fillId="3" borderId="1" xfId="3" applyNumberFormat="1" applyProtection="1">
      <protection locked="0"/>
    </xf>
    <xf numFmtId="0" fontId="0" fillId="0" borderId="0" xfId="0" applyFont="1" applyFill="1" applyProtection="1">
      <protection locked="0"/>
    </xf>
    <xf numFmtId="167" fontId="4" fillId="0" borderId="0" xfId="8" applyNumberFormat="1" applyFont="1" applyFill="1" applyBorder="1" applyProtection="1">
      <protection locked="0"/>
    </xf>
    <xf numFmtId="0" fontId="4" fillId="0" borderId="0" xfId="0" applyFont="1" applyFill="1" applyAlignment="1"/>
    <xf numFmtId="0" fontId="7" fillId="0" borderId="0" xfId="0" applyFont="1" applyFill="1" applyAlignment="1"/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30" fillId="0" borderId="0" xfId="0" applyFont="1" applyFill="1"/>
    <xf numFmtId="0" fontId="30" fillId="0" borderId="0" xfId="0" applyFont="1" applyFill="1" applyBorder="1" applyAlignment="1" applyProtection="1">
      <alignment horizontal="center" wrapText="1"/>
      <protection locked="0"/>
    </xf>
    <xf numFmtId="0" fontId="31" fillId="0" borderId="0" xfId="0" applyFont="1" applyFill="1" applyAlignment="1">
      <alignment horizontal="left"/>
    </xf>
    <xf numFmtId="0" fontId="16" fillId="0" borderId="0" xfId="6" applyFill="1" applyBorder="1" applyAlignment="1" applyProtection="1">
      <alignment horizontal="right"/>
      <protection locked="0"/>
    </xf>
    <xf numFmtId="0" fontId="32" fillId="0" borderId="0" xfId="6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right" wrapText="1"/>
      <protection locked="0"/>
    </xf>
    <xf numFmtId="0" fontId="10" fillId="2" borderId="3" xfId="4" applyBorder="1" applyAlignment="1" applyProtection="1">
      <protection locked="0"/>
    </xf>
    <xf numFmtId="0" fontId="10" fillId="2" borderId="4" xfId="4" applyBorder="1" applyAlignment="1" applyProtection="1">
      <protection locked="0"/>
    </xf>
    <xf numFmtId="0" fontId="16" fillId="2" borderId="4" xfId="4" applyFont="1" applyBorder="1" applyAlignment="1" applyProtection="1">
      <protection locked="0"/>
    </xf>
    <xf numFmtId="0" fontId="10" fillId="2" borderId="5" xfId="4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165" fontId="10" fillId="2" borderId="1" xfId="22" applyNumberFormat="1" applyFont="1" applyFill="1" applyBorder="1" applyProtection="1">
      <protection locked="0"/>
    </xf>
    <xf numFmtId="0" fontId="34" fillId="0" borderId="0" xfId="0" applyFont="1" applyAlignment="1"/>
    <xf numFmtId="0" fontId="35" fillId="0" borderId="0" xfId="0" applyFont="1"/>
    <xf numFmtId="0" fontId="34" fillId="0" borderId="0" xfId="0" applyFont="1" applyAlignment="1">
      <alignment horizontal="center"/>
    </xf>
    <xf numFmtId="0" fontId="36" fillId="0" borderId="8" xfId="0" applyFont="1" applyBorder="1"/>
    <xf numFmtId="38" fontId="35" fillId="0" borderId="8" xfId="0" applyNumberFormat="1" applyFont="1" applyBorder="1"/>
    <xf numFmtId="0" fontId="36" fillId="0" borderId="9" xfId="0" applyFont="1" applyBorder="1"/>
    <xf numFmtId="38" fontId="35" fillId="0" borderId="9" xfId="0" applyNumberFormat="1" applyFont="1" applyBorder="1"/>
    <xf numFmtId="0" fontId="35" fillId="0" borderId="9" xfId="0" applyFont="1" applyBorder="1"/>
    <xf numFmtId="0" fontId="34" fillId="0" borderId="10" xfId="0" applyFont="1" applyBorder="1" applyAlignment="1">
      <alignment horizontal="center"/>
    </xf>
    <xf numFmtId="38" fontId="35" fillId="0" borderId="10" xfId="0" applyNumberFormat="1" applyFont="1" applyBorder="1"/>
    <xf numFmtId="38" fontId="35" fillId="0" borderId="11" xfId="0" applyNumberFormat="1" applyFont="1" applyBorder="1"/>
    <xf numFmtId="38" fontId="35" fillId="0" borderId="0" xfId="0" applyNumberFormat="1" applyFont="1" applyBorder="1"/>
    <xf numFmtId="0" fontId="1" fillId="0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9" fillId="0" borderId="0" xfId="7" applyFont="1" applyFill="1" applyAlignment="1" applyProtection="1">
      <protection locked="0"/>
    </xf>
    <xf numFmtId="5" fontId="10" fillId="3" borderId="1" xfId="3" applyNumberFormat="1" applyAlignment="1" applyProtection="1">
      <alignment horizontal="center"/>
      <protection locked="0"/>
    </xf>
    <xf numFmtId="0" fontId="18" fillId="0" borderId="0" xfId="7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10" fillId="3" borderId="1" xfId="3" applyAlignment="1" applyProtection="1">
      <alignment horizontal="left" vertical="top" wrapText="1"/>
      <protection locked="0"/>
    </xf>
    <xf numFmtId="0" fontId="10" fillId="3" borderId="1" xfId="3" applyAlignment="1" applyProtection="1">
      <alignment horizontal="center"/>
      <protection locked="0"/>
    </xf>
    <xf numFmtId="0" fontId="16" fillId="0" borderId="0" xfId="6" applyFill="1" applyBorder="1" applyAlignment="1" applyProtection="1">
      <alignment horizontal="left" vertical="top" wrapText="1"/>
      <protection locked="0"/>
    </xf>
    <xf numFmtId="0" fontId="10" fillId="3" borderId="3" xfId="3" applyBorder="1" applyAlignment="1" applyProtection="1">
      <alignment horizontal="left" vertical="center"/>
      <protection locked="0"/>
    </xf>
    <xf numFmtId="0" fontId="10" fillId="3" borderId="4" xfId="3" applyBorder="1" applyAlignment="1" applyProtection="1">
      <alignment horizontal="left" vertical="center"/>
      <protection locked="0"/>
    </xf>
    <xf numFmtId="0" fontId="10" fillId="3" borderId="5" xfId="3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</cellXfs>
  <cellStyles count="23">
    <cellStyle name="Comma 2" xfId="10" xr:uid="{00000000-0005-0000-0000-000000000000}"/>
    <cellStyle name="Comma 3" xfId="11" xr:uid="{00000000-0005-0000-0000-000001000000}"/>
    <cellStyle name="Currency 2" xfId="8" xr:uid="{00000000-0005-0000-0000-000002000000}"/>
    <cellStyle name="Currency 3" xfId="12" xr:uid="{00000000-0005-0000-0000-000003000000}"/>
    <cellStyle name="Hyperlink" xfId="7" builtinId="8"/>
    <cellStyle name="Hyperlink 2" xfId="13" xr:uid="{00000000-0005-0000-0000-000005000000}"/>
    <cellStyle name="IDS Calc" xfId="4" xr:uid="{00000000-0005-0000-0000-000006000000}"/>
    <cellStyle name="IDS Calc Bold" xfId="14" xr:uid="{00000000-0005-0000-0000-000007000000}"/>
    <cellStyle name="IDS Header Report" xfId="15" xr:uid="{00000000-0005-0000-0000-000008000000}"/>
    <cellStyle name="IDS Input" xfId="3" xr:uid="{00000000-0005-0000-0000-000009000000}"/>
    <cellStyle name="IDS Section Break" xfId="1" xr:uid="{00000000-0005-0000-0000-00000A000000}"/>
    <cellStyle name="IDS Section Heading Report" xfId="16" xr:uid="{00000000-0005-0000-0000-00000B000000}"/>
    <cellStyle name="IDS Sub Text" xfId="6" xr:uid="{00000000-0005-0000-0000-00000C000000}"/>
    <cellStyle name="IDS Table Header" xfId="17" xr:uid="{00000000-0005-0000-0000-00000D000000}"/>
    <cellStyle name="IDS Text" xfId="5" xr:uid="{00000000-0005-0000-0000-00000E000000}"/>
    <cellStyle name="IDS Text in Report" xfId="18" xr:uid="{00000000-0005-0000-0000-00000F000000}"/>
    <cellStyle name="IDS Text Label" xfId="2" xr:uid="{00000000-0005-0000-0000-000010000000}"/>
    <cellStyle name="Normal" xfId="0" builtinId="0"/>
    <cellStyle name="Normal 2" xfId="19" xr:uid="{00000000-0005-0000-0000-000012000000}"/>
    <cellStyle name="Normal 3" xfId="20" xr:uid="{00000000-0005-0000-0000-000013000000}"/>
    <cellStyle name="Percent" xfId="22" builtinId="5"/>
    <cellStyle name="Percent 2" xfId="9" xr:uid="{00000000-0005-0000-0000-000015000000}"/>
    <cellStyle name="Percent 3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160676</xdr:colOff>
      <xdr:row>0</xdr:row>
      <xdr:rowOff>83820</xdr:rowOff>
    </xdr:from>
    <xdr:to>
      <xdr:col>6</xdr:col>
      <xdr:colOff>838499</xdr:colOff>
      <xdr:row>6</xdr:row>
      <xdr:rowOff>20566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789" y="83820"/>
          <a:ext cx="3735348" cy="1108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hole\Dropbox\aa%20Impact%20DataSource\Clients\Conroe,%20TX\2015\Total%20Impact%20Greater%20Conroe%20EDC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ject Data"/>
      <sheetName val="Assumptions"/>
      <sheetName val="Public Support"/>
      <sheetName val="Executive Summary"/>
      <sheetName val="Comprehensive Report"/>
      <sheetName val="Calculation"/>
      <sheetName val="Calc Existing"/>
      <sheetName val="WA Salary"/>
      <sheetName val="CIDC-COC Tax"/>
      <sheetName val="CIDC-All Tax"/>
      <sheetName val="Incentive"/>
      <sheetName val="Net Benefit 7-Years"/>
      <sheetName val="Event Impact"/>
      <sheetName val="Calc Annual"/>
      <sheetName val="Mults"/>
      <sheetName val="Tax tables"/>
      <sheetName val="User Guide Details"/>
    </sheetNames>
    <sheetDataSet>
      <sheetData sheetId="0"/>
      <sheetData sheetId="1">
        <row r="23">
          <cell r="AA23" t="b">
            <v>0</v>
          </cell>
        </row>
        <row r="46">
          <cell r="E46" t="str">
            <v>Direct impacts only</v>
          </cell>
        </row>
        <row r="177">
          <cell r="H177">
            <v>0</v>
          </cell>
        </row>
      </sheetData>
      <sheetData sheetId="2"/>
      <sheetData sheetId="3">
        <row r="44">
          <cell r="Z44" t="b">
            <v>0</v>
          </cell>
        </row>
        <row r="99">
          <cell r="AB99" t="str">
            <v>No Non-Tax Incentives</v>
          </cell>
        </row>
        <row r="100">
          <cell r="AB100" t="str">
            <v>Desired total incentive amount</v>
          </cell>
        </row>
        <row r="101">
          <cell r="B101" t="str">
            <v>Desired total incentive amount</v>
          </cell>
          <cell r="E101">
            <v>176702.06</v>
          </cell>
          <cell r="AB101" t="str">
            <v>Desired incentives per job</v>
          </cell>
        </row>
        <row r="102">
          <cell r="AB102" t="str">
            <v>Desired rate of return</v>
          </cell>
        </row>
        <row r="103">
          <cell r="AB103" t="str">
            <v>Desired payback period</v>
          </cell>
        </row>
        <row r="106">
          <cell r="Z106" t="b">
            <v>0</v>
          </cell>
        </row>
        <row r="116">
          <cell r="K116">
            <v>0</v>
          </cell>
        </row>
        <row r="123">
          <cell r="Z123" t="b">
            <v>0</v>
          </cell>
        </row>
        <row r="124">
          <cell r="Z124" t="b">
            <v>0</v>
          </cell>
        </row>
      </sheetData>
      <sheetData sheetId="4"/>
      <sheetData sheetId="5"/>
      <sheetData sheetId="6">
        <row r="4">
          <cell r="K4" t="b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38">
          <cell r="B38">
            <v>0</v>
          </cell>
        </row>
      </sheetData>
      <sheetData sheetId="13"/>
      <sheetData sheetId="14"/>
      <sheetData sheetId="15">
        <row r="436">
          <cell r="B436" t="str">
            <v>Direct impacts only</v>
          </cell>
        </row>
        <row r="437">
          <cell r="B437" t="str">
            <v xml:space="preserve">11 Agriculture, Forestry, Fishing and Hunting </v>
          </cell>
        </row>
        <row r="438">
          <cell r="B438" t="str">
            <v xml:space="preserve">21 Mining </v>
          </cell>
        </row>
        <row r="439">
          <cell r="B439" t="str">
            <v>22 Utilities</v>
          </cell>
        </row>
        <row r="440">
          <cell r="B440" t="str">
            <v>23 Construction</v>
          </cell>
        </row>
        <row r="441">
          <cell r="B441" t="str">
            <v>31-33 Manufacturing</v>
          </cell>
        </row>
        <row r="442">
          <cell r="B442" t="str">
            <v>42 Wholesale Trade</v>
          </cell>
        </row>
        <row r="443">
          <cell r="B443" t="str">
            <v>44-45 Retail Trade</v>
          </cell>
        </row>
        <row r="444">
          <cell r="B444" t="str">
            <v>48-49  Transportation and Warehousing</v>
          </cell>
        </row>
        <row r="445">
          <cell r="B445" t="str">
            <v xml:space="preserve">51 Information </v>
          </cell>
        </row>
        <row r="446">
          <cell r="B446" t="str">
            <v xml:space="preserve">52 Finance and Insurance </v>
          </cell>
        </row>
        <row r="447">
          <cell r="B447" t="str">
            <v>53 Real Estate and Rental and Leasing</v>
          </cell>
        </row>
        <row r="448">
          <cell r="B448" t="str">
            <v xml:space="preserve">54 Professional, Scientific, and Technical Services </v>
          </cell>
        </row>
        <row r="449">
          <cell r="B449" t="str">
            <v xml:space="preserve">55 Management of Companies and Enterprises </v>
          </cell>
        </row>
        <row r="450">
          <cell r="B450" t="str">
            <v xml:space="preserve">56 Administrative and Support and Waste Management and Remediation Services </v>
          </cell>
        </row>
        <row r="451">
          <cell r="B451" t="str">
            <v xml:space="preserve">61 Educational Services </v>
          </cell>
        </row>
        <row r="452">
          <cell r="B452" t="str">
            <v xml:space="preserve">62 Health Care and Social Assistance </v>
          </cell>
        </row>
        <row r="453">
          <cell r="B453" t="str">
            <v xml:space="preserve">71 Arts, Entertainment, and Recreation </v>
          </cell>
        </row>
        <row r="454">
          <cell r="B454" t="str">
            <v xml:space="preserve">72 Accommodation and Food Services </v>
          </cell>
        </row>
        <row r="455">
          <cell r="B455" t="str">
            <v xml:space="preserve">81 Other Services (except Public Administration) </v>
          </cell>
        </row>
        <row r="456">
          <cell r="B456" t="str">
            <v xml:space="preserve">92 Public Administration </v>
          </cell>
        </row>
      </sheetData>
      <sheetData sheetId="16">
        <row r="71">
          <cell r="A71" t="str">
            <v>Conroe ISD</v>
          </cell>
        </row>
        <row r="72">
          <cell r="A72" t="str">
            <v>Montgomery County ISD</v>
          </cell>
        </row>
        <row r="73">
          <cell r="A73" t="str">
            <v>Willis ISD</v>
          </cell>
        </row>
        <row r="85">
          <cell r="A85" t="str">
            <v>Yes</v>
          </cell>
        </row>
        <row r="86">
          <cell r="A86" t="str">
            <v>No</v>
          </cell>
        </row>
        <row r="88">
          <cell r="A88" t="str">
            <v>Expansion Only - Incremental Impact</v>
          </cell>
        </row>
        <row r="89">
          <cell r="A89" t="str">
            <v>Existing &amp; Expansion - Combined Impact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heiner@conroeedc.org" TargetMode="External"/><Relationship Id="rId1" Type="http://schemas.openxmlformats.org/officeDocument/2006/relationships/hyperlink" Target="http://www.census.gov/cgi-bin/sssd/naics/naicsrch?chart=201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A471"/>
  <sheetViews>
    <sheetView showGridLines="0" showRowColHeaders="0" tabSelected="1" topLeftCell="A172" zoomScaleNormal="100" workbookViewId="0">
      <selection activeCell="D16" sqref="D16"/>
    </sheetView>
  </sheetViews>
  <sheetFormatPr defaultColWidth="0" defaultRowHeight="0" customHeight="1" zeroHeight="1" x14ac:dyDescent="0.25"/>
  <cols>
    <col min="1" max="1" width="10.7109375" style="2" customWidth="1"/>
    <col min="2" max="9" width="14.28515625" style="2" customWidth="1"/>
    <col min="10" max="10" width="10.7109375" style="5" customWidth="1"/>
    <col min="11" max="14" width="14.28515625" style="5" hidden="1" customWidth="1"/>
    <col min="15" max="15" width="11" style="5" hidden="1" customWidth="1"/>
    <col min="16" max="16" width="3.28515625" style="5" hidden="1" customWidth="1"/>
    <col min="17" max="24" width="14.28515625" style="5" hidden="1" customWidth="1"/>
    <col min="25" max="79" width="0" style="4" hidden="1" customWidth="1"/>
    <col min="80" max="16384" width="8.85546875" style="4" hidden="1"/>
  </cols>
  <sheetData>
    <row r="1" spans="1:23" s="2" customFormat="1" ht="14.25" x14ac:dyDescent="0.25">
      <c r="A1" s="41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5"/>
      <c r="R1" s="5"/>
      <c r="S1" s="5"/>
      <c r="T1" s="5"/>
      <c r="U1" s="5"/>
      <c r="V1" s="5"/>
      <c r="W1" s="5"/>
    </row>
    <row r="2" spans="1:23" s="2" customFormat="1" ht="14.25" x14ac:dyDescent="0.25">
      <c r="A2" s="1"/>
      <c r="B2" s="21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5"/>
      <c r="R2" s="5"/>
      <c r="S2" s="5"/>
      <c r="T2" s="5"/>
      <c r="U2" s="5"/>
      <c r="V2" s="5"/>
      <c r="W2" s="5"/>
    </row>
    <row r="3" spans="1:23" s="2" customFormat="1" ht="14.25" x14ac:dyDescent="0.25">
      <c r="A3" s="1"/>
      <c r="B3" s="21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5"/>
      <c r="R3" s="5"/>
      <c r="S3" s="5"/>
      <c r="T3" s="5"/>
      <c r="U3" s="5"/>
      <c r="V3" s="5"/>
      <c r="W3" s="5"/>
    </row>
    <row r="4" spans="1:23" s="2" customFormat="1" ht="14.25" x14ac:dyDescent="0.25">
      <c r="A4" s="1"/>
      <c r="B4" s="21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5"/>
      <c r="U4" s="5"/>
      <c r="V4" s="5"/>
      <c r="W4" s="5"/>
    </row>
    <row r="5" spans="1:23" s="2" customFormat="1" ht="14.25" x14ac:dyDescent="0.25">
      <c r="A5" s="1"/>
      <c r="B5" s="64"/>
      <c r="C5" s="64"/>
      <c r="D5" s="64"/>
      <c r="E5" s="64"/>
      <c r="F5" s="64"/>
      <c r="G5" s="64"/>
      <c r="H5" s="64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5"/>
      <c r="U5" s="5"/>
      <c r="V5" s="5"/>
      <c r="W5" s="5"/>
    </row>
    <row r="6" spans="1:23" s="2" customFormat="1" ht="14.25" x14ac:dyDescent="0.25">
      <c r="A6" s="1"/>
      <c r="B6" s="102"/>
      <c r="C6" s="102"/>
      <c r="D6" s="102"/>
      <c r="E6" s="102"/>
      <c r="F6" s="102"/>
      <c r="G6" s="102"/>
      <c r="H6" s="102"/>
      <c r="I6" s="102"/>
      <c r="J6" s="1"/>
      <c r="K6" s="1"/>
      <c r="L6" s="1"/>
      <c r="M6" s="1"/>
      <c r="N6" s="1"/>
      <c r="O6" s="1"/>
      <c r="P6" s="1"/>
      <c r="Q6" s="5"/>
      <c r="R6" s="5"/>
      <c r="S6" s="5"/>
      <c r="T6" s="5"/>
      <c r="U6" s="5"/>
      <c r="V6" s="5"/>
      <c r="W6" s="5"/>
    </row>
    <row r="7" spans="1:23" s="64" customFormat="1" ht="17.25" x14ac:dyDescent="0.3">
      <c r="A7" s="19"/>
      <c r="B7" s="67" t="s">
        <v>91</v>
      </c>
      <c r="C7" s="67"/>
      <c r="D7" s="67"/>
      <c r="E7" s="67"/>
      <c r="F7" s="66"/>
      <c r="G7" s="66"/>
      <c r="H7" s="66"/>
      <c r="I7" s="66"/>
      <c r="J7" s="19"/>
      <c r="K7" s="19"/>
      <c r="L7" s="19"/>
      <c r="M7" s="19"/>
      <c r="N7" s="19"/>
      <c r="O7" s="19"/>
      <c r="P7" s="19"/>
      <c r="Q7" s="65"/>
      <c r="R7" s="65"/>
      <c r="S7" s="65"/>
      <c r="T7" s="65"/>
      <c r="U7" s="65"/>
      <c r="V7" s="65"/>
      <c r="W7" s="65"/>
    </row>
    <row r="8" spans="1:23" s="64" customFormat="1" ht="10.15" customHeight="1" x14ac:dyDescent="0.3">
      <c r="A8" s="19"/>
      <c r="B8" s="67"/>
      <c r="C8" s="67"/>
      <c r="D8" s="67"/>
      <c r="E8" s="67"/>
      <c r="F8" s="66"/>
      <c r="G8" s="66"/>
      <c r="H8" s="66"/>
      <c r="I8" s="66"/>
      <c r="J8" s="19"/>
      <c r="K8" s="19"/>
      <c r="L8" s="19"/>
      <c r="M8" s="19"/>
      <c r="N8" s="19"/>
      <c r="O8" s="19"/>
      <c r="P8" s="19"/>
      <c r="Q8" s="65"/>
      <c r="R8" s="65"/>
      <c r="S8" s="65"/>
      <c r="T8" s="65"/>
      <c r="U8" s="65"/>
      <c r="V8" s="65"/>
      <c r="W8" s="65"/>
    </row>
    <row r="9" spans="1:23" s="2" customFormat="1" ht="14.25" x14ac:dyDescent="0.25">
      <c r="A9" s="1"/>
      <c r="B9" s="68" t="s">
        <v>117</v>
      </c>
      <c r="C9" s="68"/>
      <c r="D9" s="68"/>
      <c r="E9" s="68"/>
      <c r="I9" s="1"/>
      <c r="J9" s="1"/>
      <c r="K9" s="1"/>
      <c r="L9" s="1"/>
      <c r="M9" s="1"/>
      <c r="N9" s="1"/>
      <c r="O9" s="1"/>
      <c r="P9" s="1"/>
      <c r="Q9" s="5"/>
      <c r="R9" s="5"/>
      <c r="S9" s="5"/>
      <c r="T9" s="5"/>
      <c r="U9" s="5"/>
      <c r="V9" s="5"/>
      <c r="W9" s="5"/>
    </row>
    <row r="10" spans="1:23" s="2" customFormat="1" ht="14.25" x14ac:dyDescent="0.25">
      <c r="A10" s="1"/>
      <c r="B10" s="68" t="s">
        <v>118</v>
      </c>
      <c r="C10" s="69"/>
      <c r="D10" s="69"/>
      <c r="E10" s="69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5"/>
      <c r="R10" s="5"/>
      <c r="S10" s="5"/>
      <c r="T10" s="5"/>
      <c r="U10" s="5"/>
      <c r="V10" s="5"/>
      <c r="W10" s="5"/>
    </row>
    <row r="11" spans="1:23" s="2" customFormat="1" ht="14.25" x14ac:dyDescent="0.25">
      <c r="A11" s="1"/>
      <c r="B11" s="68" t="s">
        <v>119</v>
      </c>
      <c r="C11" s="69"/>
      <c r="D11" s="69"/>
      <c r="E11" s="69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5"/>
      <c r="R11" s="5"/>
      <c r="S11" s="5"/>
      <c r="T11" s="5"/>
      <c r="U11" s="5"/>
      <c r="V11" s="5"/>
      <c r="W11" s="5"/>
    </row>
    <row r="12" spans="1:23" s="2" customFormat="1" ht="14.25" x14ac:dyDescent="0.25">
      <c r="A12" s="1"/>
      <c r="B12" s="68" t="s">
        <v>90</v>
      </c>
      <c r="C12" s="69"/>
      <c r="D12" s="69"/>
      <c r="E12" s="69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5"/>
      <c r="R12" s="5"/>
      <c r="S12" s="5"/>
      <c r="T12" s="5"/>
      <c r="U12" s="5"/>
      <c r="V12" s="5"/>
      <c r="W12" s="5"/>
    </row>
    <row r="13" spans="1:23" s="2" customFormat="1" ht="10.15" customHeight="1" x14ac:dyDescent="0.25">
      <c r="A13" s="1"/>
      <c r="B13" s="68"/>
      <c r="C13" s="69"/>
      <c r="D13" s="69"/>
      <c r="E13" s="69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5"/>
      <c r="R13" s="5"/>
      <c r="S13" s="5"/>
      <c r="T13" s="5"/>
      <c r="U13" s="5"/>
      <c r="V13" s="5"/>
      <c r="W13" s="5"/>
    </row>
    <row r="14" spans="1:23" s="2" customFormat="1" ht="14.25" x14ac:dyDescent="0.25">
      <c r="A14" s="1"/>
      <c r="B14" s="68" t="s">
        <v>92</v>
      </c>
      <c r="C14" s="69"/>
      <c r="D14" s="69"/>
      <c r="E14" s="69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5"/>
      <c r="R14" s="5"/>
      <c r="S14" s="5"/>
      <c r="T14" s="5"/>
      <c r="U14" s="5"/>
      <c r="V14" s="5"/>
      <c r="W14" s="5"/>
    </row>
    <row r="15" spans="1:23" s="2" customFormat="1" ht="10.15" customHeight="1" x14ac:dyDescent="0.25">
      <c r="A15" s="1"/>
      <c r="B15" s="68"/>
      <c r="C15" s="69"/>
      <c r="D15" s="69"/>
      <c r="E15" s="69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5"/>
      <c r="R15" s="5"/>
      <c r="S15" s="5"/>
      <c r="T15" s="5"/>
      <c r="U15" s="5"/>
      <c r="V15" s="5"/>
      <c r="W15" s="5"/>
    </row>
    <row r="16" spans="1:23" s="2" customFormat="1" ht="14.25" x14ac:dyDescent="0.25">
      <c r="A16" s="1"/>
      <c r="B16" s="68" t="s">
        <v>100</v>
      </c>
      <c r="C16" s="69"/>
      <c r="D16" s="69"/>
      <c r="E16" s="74" t="s">
        <v>88</v>
      </c>
      <c r="F16" s="73" t="s">
        <v>143</v>
      </c>
      <c r="G16" s="3"/>
      <c r="H16" s="3"/>
      <c r="I16" s="1"/>
      <c r="J16" s="1"/>
      <c r="K16" s="1"/>
      <c r="L16" s="1"/>
      <c r="M16" s="1"/>
      <c r="N16" s="1"/>
      <c r="O16" s="1"/>
      <c r="P16" s="1"/>
      <c r="Q16" s="5"/>
      <c r="R16" s="5"/>
      <c r="S16" s="5"/>
      <c r="T16" s="5"/>
      <c r="U16" s="5"/>
      <c r="V16" s="5"/>
      <c r="W16" s="5"/>
    </row>
    <row r="17" spans="1:24" s="2" customFormat="1" ht="14.25" x14ac:dyDescent="0.25">
      <c r="A17" s="1"/>
      <c r="B17" s="68" t="s">
        <v>140</v>
      </c>
      <c r="C17" s="69"/>
      <c r="D17" s="69"/>
      <c r="E17" s="74"/>
      <c r="F17" s="73"/>
      <c r="G17" s="3"/>
      <c r="H17" s="3"/>
      <c r="I17" s="1"/>
      <c r="J17" s="1"/>
      <c r="K17" s="1"/>
      <c r="L17" s="1"/>
      <c r="M17" s="1"/>
      <c r="N17" s="1"/>
      <c r="O17" s="1"/>
      <c r="P17" s="1"/>
      <c r="Q17" s="5"/>
      <c r="R17" s="5"/>
      <c r="S17" s="5"/>
      <c r="T17" s="5"/>
      <c r="U17" s="5"/>
      <c r="V17" s="5"/>
      <c r="W17" s="5"/>
    </row>
    <row r="18" spans="1:24" s="2" customFormat="1" ht="15" x14ac:dyDescent="0.25">
      <c r="A18" s="1"/>
      <c r="B18" s="68" t="s">
        <v>141</v>
      </c>
      <c r="C18" s="69"/>
      <c r="D18" s="69"/>
      <c r="E18" s="74" t="s">
        <v>89</v>
      </c>
      <c r="F18" s="101" t="s">
        <v>142</v>
      </c>
      <c r="G18" s="3"/>
      <c r="H18" s="3"/>
      <c r="I18" s="1"/>
      <c r="J18" s="1"/>
      <c r="K18" s="1"/>
      <c r="L18" s="1"/>
      <c r="M18" s="1"/>
      <c r="N18" s="1"/>
      <c r="O18" s="1"/>
      <c r="P18" s="1"/>
      <c r="Q18" s="5"/>
      <c r="R18" s="5"/>
      <c r="S18" s="5"/>
      <c r="T18" s="5"/>
      <c r="U18" s="5"/>
      <c r="V18" s="5"/>
      <c r="W18" s="5"/>
    </row>
    <row r="19" spans="1:24" s="2" customFormat="1" ht="14.25" x14ac:dyDescent="0.25">
      <c r="A19" s="1"/>
      <c r="B19" s="68" t="s">
        <v>144</v>
      </c>
      <c r="C19" s="69"/>
      <c r="D19" s="69"/>
      <c r="E19" s="69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5"/>
      <c r="R19" s="5"/>
      <c r="S19" s="5"/>
      <c r="T19" s="5"/>
      <c r="U19" s="5"/>
      <c r="V19" s="5"/>
      <c r="W19" s="5"/>
    </row>
    <row r="20" spans="1:24" s="2" customFormat="1" ht="14.25" x14ac:dyDescent="0.25">
      <c r="A20" s="1"/>
      <c r="B20" s="68" t="s">
        <v>99</v>
      </c>
      <c r="C20" s="69"/>
      <c r="D20" s="69"/>
      <c r="E20" s="69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5"/>
      <c r="R20" s="5"/>
      <c r="S20" s="5"/>
      <c r="T20" s="5"/>
      <c r="U20" s="5"/>
      <c r="V20" s="5"/>
      <c r="W20" s="5"/>
    </row>
    <row r="21" spans="1:24" s="2" customFormat="1" ht="10.15" customHeight="1" x14ac:dyDescent="0.25">
      <c r="A21" s="1"/>
      <c r="B21" s="68"/>
      <c r="C21" s="69"/>
      <c r="D21" s="69"/>
      <c r="E21" s="69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5"/>
      <c r="R21" s="5"/>
      <c r="S21" s="5"/>
      <c r="T21" s="5"/>
      <c r="U21" s="5"/>
      <c r="V21" s="5"/>
      <c r="W21" s="5"/>
    </row>
    <row r="22" spans="1:24" s="2" customFormat="1" ht="14.25" x14ac:dyDescent="0.25">
      <c r="A22" s="1"/>
      <c r="B22" s="70" t="s">
        <v>65</v>
      </c>
      <c r="C22" s="3"/>
      <c r="D22" s="3"/>
      <c r="E22" s="3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5"/>
      <c r="R22" s="5"/>
      <c r="S22" s="5"/>
      <c r="T22" s="5"/>
      <c r="U22" s="5"/>
      <c r="V22" s="5"/>
      <c r="W22" s="5"/>
    </row>
    <row r="23" spans="1:24" s="2" customFormat="1" ht="10.15" customHeight="1" x14ac:dyDescent="0.25">
      <c r="A23" s="1"/>
      <c r="B23" s="68"/>
      <c r="C23" s="69"/>
      <c r="D23" s="69"/>
      <c r="E23" s="69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5"/>
      <c r="R23" s="5"/>
      <c r="S23" s="5"/>
      <c r="T23" s="5"/>
      <c r="U23" s="5"/>
      <c r="V23" s="5"/>
      <c r="W23" s="5"/>
    </row>
    <row r="24" spans="1:24" s="9" customFormat="1" ht="16.5" x14ac:dyDescent="0.3">
      <c r="A24" s="6"/>
      <c r="B24" s="7" t="s">
        <v>0</v>
      </c>
      <c r="C24" s="8"/>
      <c r="D24" s="8"/>
      <c r="E24" s="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1" customFormat="1" ht="12" x14ac:dyDescent="0.2">
      <c r="A25" s="10"/>
      <c r="B25" s="10"/>
      <c r="H25" s="12"/>
      <c r="I25" s="12"/>
    </row>
    <row r="26" spans="1:24" s="11" customFormat="1" ht="12" x14ac:dyDescent="0.2">
      <c r="A26" s="10"/>
      <c r="B26" s="10"/>
      <c r="C26" s="13"/>
      <c r="D26" s="11" t="s">
        <v>1</v>
      </c>
      <c r="H26" s="12"/>
      <c r="I26" s="12"/>
    </row>
    <row r="27" spans="1:24" s="11" customFormat="1" ht="12" x14ac:dyDescent="0.2">
      <c r="A27" s="10"/>
      <c r="B27" s="10"/>
      <c r="D27" s="11" t="s">
        <v>2</v>
      </c>
      <c r="H27" s="12"/>
      <c r="I27" s="12"/>
    </row>
    <row r="28" spans="1:24" s="2" customFormat="1" ht="10.15" customHeight="1" x14ac:dyDescent="0.25">
      <c r="A28" s="1"/>
      <c r="B28" s="68"/>
      <c r="C28" s="69"/>
      <c r="D28" s="69"/>
      <c r="E28" s="69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5"/>
      <c r="R28" s="5"/>
      <c r="S28" s="5"/>
      <c r="T28" s="5"/>
      <c r="U28" s="5"/>
      <c r="V28" s="5"/>
      <c r="W28" s="5"/>
    </row>
    <row r="29" spans="1:24" s="11" customFormat="1" ht="12" x14ac:dyDescent="0.2">
      <c r="A29" s="10"/>
      <c r="B29" s="10"/>
      <c r="C29" s="14"/>
      <c r="D29" s="11" t="s">
        <v>3</v>
      </c>
      <c r="H29" s="12"/>
    </row>
    <row r="30" spans="1:24" s="11" customFormat="1" ht="12" x14ac:dyDescent="0.2">
      <c r="A30" s="10"/>
      <c r="B30" s="10"/>
      <c r="D30" s="11" t="s">
        <v>64</v>
      </c>
      <c r="H30" s="12"/>
      <c r="I30" s="12"/>
    </row>
    <row r="31" spans="1:24" s="2" customFormat="1" ht="10.15" customHeight="1" x14ac:dyDescent="0.25">
      <c r="A31" s="1"/>
      <c r="B31" s="68"/>
      <c r="C31" s="69"/>
      <c r="D31" s="69"/>
      <c r="E31" s="69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5"/>
      <c r="R31" s="5"/>
      <c r="S31" s="5"/>
      <c r="T31" s="5"/>
      <c r="U31" s="5"/>
      <c r="V31" s="5"/>
      <c r="W31" s="5"/>
    </row>
    <row r="32" spans="1:24" s="11" customFormat="1" ht="16.5" x14ac:dyDescent="0.3">
      <c r="A32" s="10"/>
      <c r="B32" s="8" t="s">
        <v>75</v>
      </c>
      <c r="C32" s="8"/>
      <c r="D32" s="8"/>
      <c r="E32" s="8"/>
      <c r="F32" s="5"/>
      <c r="G32" s="5"/>
      <c r="H32" s="5"/>
      <c r="I32" s="12"/>
    </row>
    <row r="33" spans="1:24" s="11" customFormat="1" ht="14.25" x14ac:dyDescent="0.25">
      <c r="A33" s="10"/>
      <c r="B33" s="18"/>
      <c r="C33" s="19"/>
      <c r="D33" s="19"/>
      <c r="E33" s="19"/>
      <c r="F33" s="19"/>
      <c r="G33" s="19"/>
      <c r="H33" s="19"/>
      <c r="I33" s="12"/>
    </row>
    <row r="34" spans="1:24" s="11" customFormat="1" ht="14.25" x14ac:dyDescent="0.25">
      <c r="A34" s="10"/>
      <c r="B34" s="21" t="s">
        <v>66</v>
      </c>
      <c r="C34" s="22"/>
      <c r="D34" s="104"/>
      <c r="E34" s="104"/>
      <c r="F34" s="104"/>
      <c r="G34" s="104"/>
      <c r="H34" s="104"/>
      <c r="I34" s="12"/>
    </row>
    <row r="35" spans="1:24" s="11" customFormat="1" ht="14.25" x14ac:dyDescent="0.25">
      <c r="A35" s="10"/>
      <c r="B35" s="21" t="s">
        <v>67</v>
      </c>
      <c r="C35" s="22"/>
      <c r="D35" s="104"/>
      <c r="E35" s="104"/>
      <c r="F35" s="104"/>
      <c r="G35" s="104"/>
      <c r="H35" s="104"/>
      <c r="I35" s="12"/>
    </row>
    <row r="36" spans="1:24" s="11" customFormat="1" ht="14.25" x14ac:dyDescent="0.25">
      <c r="A36" s="10"/>
      <c r="B36" s="21" t="s">
        <v>68</v>
      </c>
      <c r="C36" s="22"/>
      <c r="D36" s="104"/>
      <c r="E36" s="104"/>
      <c r="F36" s="104"/>
      <c r="G36" s="104"/>
      <c r="H36" s="104"/>
      <c r="I36" s="12"/>
    </row>
    <row r="37" spans="1:24" s="11" customFormat="1" ht="14.25" x14ac:dyDescent="0.25">
      <c r="A37" s="10"/>
      <c r="B37" s="21" t="s">
        <v>69</v>
      </c>
      <c r="C37" s="22"/>
      <c r="D37" s="104"/>
      <c r="E37" s="104"/>
      <c r="F37" s="104"/>
      <c r="G37" s="104"/>
      <c r="H37" s="104"/>
      <c r="I37" s="12"/>
    </row>
    <row r="38" spans="1:24" s="2" customFormat="1" ht="10.15" customHeight="1" x14ac:dyDescent="0.25">
      <c r="A38" s="1"/>
      <c r="B38" s="68"/>
      <c r="C38" s="69"/>
      <c r="D38" s="69"/>
      <c r="E38" s="69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5"/>
      <c r="R38" s="5"/>
      <c r="S38" s="5"/>
      <c r="T38" s="5"/>
      <c r="U38" s="5"/>
      <c r="V38" s="5"/>
      <c r="W38" s="5"/>
    </row>
    <row r="39" spans="1:24" s="11" customFormat="1" ht="14.25" x14ac:dyDescent="0.25">
      <c r="A39" s="10"/>
      <c r="B39" s="21" t="s">
        <v>70</v>
      </c>
      <c r="C39" s="16"/>
      <c r="H39" s="12"/>
      <c r="I39" s="12"/>
    </row>
    <row r="40" spans="1:24" s="11" customFormat="1" ht="10.15" customHeight="1" x14ac:dyDescent="0.25">
      <c r="A40" s="10"/>
      <c r="B40" s="21"/>
      <c r="C40" s="16"/>
      <c r="H40" s="12"/>
      <c r="I40" s="12"/>
    </row>
    <row r="41" spans="1:24" s="11" customFormat="1" ht="14.25" x14ac:dyDescent="0.25">
      <c r="A41" s="10"/>
      <c r="B41" s="21" t="s">
        <v>71</v>
      </c>
      <c r="C41" s="16"/>
      <c r="D41" s="104"/>
      <c r="E41" s="104"/>
      <c r="F41" s="104"/>
      <c r="G41" s="104"/>
      <c r="H41" s="104"/>
      <c r="I41" s="12"/>
    </row>
    <row r="42" spans="1:24" s="11" customFormat="1" ht="14.25" x14ac:dyDescent="0.25">
      <c r="A42" s="10"/>
      <c r="B42" s="21" t="s">
        <v>72</v>
      </c>
      <c r="C42" s="16"/>
      <c r="D42" s="104"/>
      <c r="E42" s="104"/>
      <c r="F42" s="104"/>
      <c r="G42" s="104"/>
      <c r="H42" s="104"/>
      <c r="I42" s="12"/>
    </row>
    <row r="43" spans="1:24" s="11" customFormat="1" ht="14.25" x14ac:dyDescent="0.25">
      <c r="A43" s="10"/>
      <c r="B43" s="21" t="s">
        <v>73</v>
      </c>
      <c r="C43" s="16"/>
      <c r="D43" s="104"/>
      <c r="E43" s="104"/>
      <c r="F43" s="104"/>
      <c r="G43" s="104"/>
      <c r="H43" s="104"/>
      <c r="I43" s="12"/>
    </row>
    <row r="44" spans="1:24" s="11" customFormat="1" ht="14.25" x14ac:dyDescent="0.25">
      <c r="A44" s="10"/>
      <c r="B44" s="21" t="s">
        <v>74</v>
      </c>
      <c r="C44" s="16"/>
      <c r="D44" s="104"/>
      <c r="E44" s="104"/>
      <c r="F44" s="104"/>
      <c r="G44" s="104"/>
      <c r="H44" s="104"/>
      <c r="I44" s="12"/>
    </row>
    <row r="45" spans="1:24" s="2" customFormat="1" ht="10.15" customHeight="1" x14ac:dyDescent="0.25">
      <c r="A45" s="1"/>
      <c r="B45" s="68"/>
      <c r="C45" s="69"/>
      <c r="D45" s="69"/>
      <c r="E45" s="69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5"/>
      <c r="R45" s="5"/>
      <c r="S45" s="5"/>
      <c r="T45" s="5"/>
      <c r="U45" s="5"/>
      <c r="V45" s="5"/>
      <c r="W45" s="5"/>
    </row>
    <row r="46" spans="1:24" s="9" customFormat="1" ht="14.25" x14ac:dyDescent="0.25">
      <c r="A46" s="17"/>
      <c r="B46" s="21" t="s">
        <v>76</v>
      </c>
      <c r="C46" s="22"/>
      <c r="D46" s="22"/>
      <c r="E46" s="22"/>
      <c r="F46" s="22"/>
      <c r="G46" s="22"/>
      <c r="H46" s="22"/>
      <c r="I46" s="2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9" customFormat="1" ht="14.25" x14ac:dyDescent="0.25">
      <c r="A47" s="17"/>
      <c r="B47" s="28" t="s">
        <v>85</v>
      </c>
      <c r="C47" s="22"/>
      <c r="D47" s="22"/>
      <c r="E47" s="22"/>
      <c r="F47" s="22"/>
      <c r="G47" s="22"/>
      <c r="H47" s="22"/>
      <c r="I47" s="2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9" customFormat="1" ht="14.25" x14ac:dyDescent="0.25">
      <c r="A48" s="17"/>
      <c r="B48" s="28" t="s">
        <v>86</v>
      </c>
      <c r="C48" s="22"/>
      <c r="D48" s="22"/>
      <c r="E48" s="22"/>
      <c r="F48" s="22"/>
      <c r="G48" s="22"/>
      <c r="H48" s="22"/>
      <c r="I48" s="2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9" customFormat="1" ht="10.15" customHeight="1" x14ac:dyDescent="0.25">
      <c r="A49" s="17"/>
      <c r="B49" s="22"/>
      <c r="C49" s="22"/>
      <c r="D49" s="22"/>
      <c r="E49" s="22"/>
      <c r="F49" s="22"/>
      <c r="G49" s="22"/>
      <c r="H49" s="22"/>
      <c r="I49" s="2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9" customFormat="1" ht="14.25" x14ac:dyDescent="0.25">
      <c r="A50" s="17"/>
      <c r="B50" s="103"/>
      <c r="C50" s="103"/>
      <c r="D50" s="103"/>
      <c r="E50" s="103"/>
      <c r="F50" s="103"/>
      <c r="G50" s="103"/>
      <c r="H50" s="103"/>
      <c r="I50" s="10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9" customFormat="1" ht="14.25" x14ac:dyDescent="0.25">
      <c r="A51" s="17"/>
      <c r="B51" s="103"/>
      <c r="C51" s="103"/>
      <c r="D51" s="103"/>
      <c r="E51" s="103"/>
      <c r="F51" s="103"/>
      <c r="G51" s="103"/>
      <c r="H51" s="103"/>
      <c r="I51" s="10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9" customFormat="1" ht="14.25" x14ac:dyDescent="0.25">
      <c r="A52" s="17"/>
      <c r="B52" s="103"/>
      <c r="C52" s="103"/>
      <c r="D52" s="103"/>
      <c r="E52" s="103"/>
      <c r="F52" s="103"/>
      <c r="G52" s="103"/>
      <c r="H52" s="103"/>
      <c r="I52" s="10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9" customFormat="1" ht="14.25" x14ac:dyDescent="0.25">
      <c r="A53" s="17"/>
      <c r="B53" s="103"/>
      <c r="C53" s="103"/>
      <c r="D53" s="103"/>
      <c r="E53" s="103"/>
      <c r="F53" s="103"/>
      <c r="G53" s="103"/>
      <c r="H53" s="103"/>
      <c r="I53" s="10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9" customFormat="1" ht="14.25" x14ac:dyDescent="0.25">
      <c r="A54" s="17"/>
      <c r="B54" s="103"/>
      <c r="C54" s="103"/>
      <c r="D54" s="103"/>
      <c r="E54" s="103"/>
      <c r="F54" s="103"/>
      <c r="G54" s="103"/>
      <c r="H54" s="103"/>
      <c r="I54" s="10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9" customFormat="1" ht="14.25" x14ac:dyDescent="0.25">
      <c r="A55" s="17"/>
      <c r="B55" s="103"/>
      <c r="C55" s="103"/>
      <c r="D55" s="103"/>
      <c r="E55" s="103"/>
      <c r="F55" s="103"/>
      <c r="G55" s="103"/>
      <c r="H55" s="103"/>
      <c r="I55" s="10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9" customFormat="1" ht="14.25" x14ac:dyDescent="0.25">
      <c r="A56" s="17"/>
      <c r="B56" s="103"/>
      <c r="C56" s="103"/>
      <c r="D56" s="103"/>
      <c r="E56" s="103"/>
      <c r="F56" s="103"/>
      <c r="G56" s="103"/>
      <c r="H56" s="103"/>
      <c r="I56" s="10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9" customFormat="1" ht="14.25" x14ac:dyDescent="0.25">
      <c r="A57" s="17"/>
      <c r="B57" s="103"/>
      <c r="C57" s="103"/>
      <c r="D57" s="103"/>
      <c r="E57" s="103"/>
      <c r="F57" s="103"/>
      <c r="G57" s="103"/>
      <c r="H57" s="103"/>
      <c r="I57" s="10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9" customFormat="1" ht="14.25" x14ac:dyDescent="0.25">
      <c r="A58" s="17"/>
      <c r="B58" s="103"/>
      <c r="C58" s="103"/>
      <c r="D58" s="103"/>
      <c r="E58" s="103"/>
      <c r="F58" s="103"/>
      <c r="G58" s="103"/>
      <c r="H58" s="103"/>
      <c r="I58" s="10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9" customFormat="1" ht="14.25" x14ac:dyDescent="0.25">
      <c r="A59" s="17"/>
      <c r="B59" s="103"/>
      <c r="C59" s="103"/>
      <c r="D59" s="103"/>
      <c r="E59" s="103"/>
      <c r="F59" s="103"/>
      <c r="G59" s="103"/>
      <c r="H59" s="103"/>
      <c r="I59" s="10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9" customFormat="1" ht="14.25" x14ac:dyDescent="0.25">
      <c r="A60" s="17"/>
      <c r="B60" s="18"/>
      <c r="C60" s="19"/>
      <c r="D60" s="19"/>
      <c r="E60" s="19"/>
      <c r="F60" s="19"/>
      <c r="G60" s="19"/>
      <c r="H60" s="19"/>
      <c r="I60" s="1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9" customFormat="1" ht="16.5" x14ac:dyDescent="0.3">
      <c r="A61" s="6"/>
      <c r="B61" s="8" t="s">
        <v>4</v>
      </c>
      <c r="C61" s="8"/>
      <c r="D61" s="8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9" customFormat="1" ht="14.25" x14ac:dyDescent="0.25">
      <c r="A62" s="17"/>
      <c r="B62" s="18"/>
      <c r="C62" s="19"/>
      <c r="D62" s="19"/>
      <c r="E62" s="19"/>
      <c r="F62" s="19"/>
      <c r="G62" s="19"/>
      <c r="H62" s="19"/>
      <c r="I62" s="1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9" customFormat="1" ht="14.25" x14ac:dyDescent="0.25">
      <c r="A63" s="20"/>
      <c r="B63" s="21" t="s">
        <v>5</v>
      </c>
      <c r="C63" s="22"/>
      <c r="D63" s="104"/>
      <c r="E63" s="104"/>
      <c r="F63" s="104"/>
      <c r="G63" s="104"/>
      <c r="H63" s="104"/>
      <c r="I63" s="22"/>
      <c r="J63" s="2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9" customFormat="1" ht="15" customHeight="1" x14ac:dyDescent="0.25">
      <c r="A64" s="22"/>
      <c r="B64" s="24"/>
      <c r="C64" s="23"/>
      <c r="D64" s="22"/>
      <c r="E64" s="22"/>
      <c r="F64" s="15" t="str">
        <f>IF(LEN(E63)&gt;=70,"Choose a shorter Project Name!","")</f>
        <v/>
      </c>
      <c r="G64" s="25"/>
      <c r="H64" s="22"/>
      <c r="I64" s="2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6" s="9" customFormat="1" ht="15" customHeight="1" x14ac:dyDescent="0.25">
      <c r="A65" s="22"/>
      <c r="B65" s="21" t="s">
        <v>77</v>
      </c>
      <c r="C65" s="22"/>
      <c r="D65" s="104"/>
      <c r="E65" s="104"/>
      <c r="F65" s="104"/>
      <c r="G65" s="104"/>
      <c r="H65" s="104"/>
      <c r="I65" s="2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6" s="9" customFormat="1" ht="15" customHeight="1" x14ac:dyDescent="0.25">
      <c r="A66" s="22"/>
      <c r="B66" s="28"/>
      <c r="C66" s="23"/>
      <c r="D66" s="22"/>
      <c r="E66" s="22"/>
      <c r="F66" s="15"/>
      <c r="G66" s="25"/>
      <c r="H66" s="22"/>
      <c r="I66" s="2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6" s="9" customFormat="1" ht="14.25" x14ac:dyDescent="0.25">
      <c r="A67" s="20"/>
      <c r="B67" s="21" t="s">
        <v>83</v>
      </c>
      <c r="C67" s="22"/>
      <c r="D67" s="22"/>
      <c r="E67" s="22"/>
      <c r="F67" s="22"/>
      <c r="G67" s="22"/>
      <c r="H67" s="2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6" s="9" customFormat="1" ht="14.25" x14ac:dyDescent="0.25">
      <c r="A68" s="20"/>
      <c r="B68" s="22"/>
      <c r="C68" s="22"/>
      <c r="D68" s="22"/>
      <c r="E68" s="22"/>
      <c r="F68" s="22"/>
      <c r="G68" s="22"/>
      <c r="H68" s="22"/>
      <c r="I68" s="2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6" s="9" customFormat="1" ht="14.25" x14ac:dyDescent="0.25">
      <c r="A69" s="20"/>
      <c r="B69" s="22"/>
      <c r="C69" s="26" t="s">
        <v>6</v>
      </c>
      <c r="D69" s="27"/>
      <c r="E69" s="75" t="s">
        <v>101</v>
      </c>
      <c r="F69" s="76"/>
      <c r="G69" s="77"/>
      <c r="H69" s="7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6" s="9" customFormat="1" ht="14.25" x14ac:dyDescent="0.25">
      <c r="A70" s="20"/>
      <c r="B70" s="22"/>
      <c r="C70" s="26" t="s">
        <v>7</v>
      </c>
      <c r="D70" s="27"/>
      <c r="E70" s="75" t="s">
        <v>102</v>
      </c>
      <c r="F70" s="76"/>
      <c r="G70" s="77"/>
      <c r="H70" s="78"/>
      <c r="J70" s="5"/>
      <c r="K70" s="5"/>
      <c r="L70" s="5"/>
      <c r="M70" s="5"/>
      <c r="N70" s="5"/>
      <c r="O70" s="5"/>
      <c r="P70" s="5"/>
      <c r="Q70" s="5"/>
      <c r="R70" s="5"/>
      <c r="S70" s="4"/>
      <c r="T70" s="4" t="s">
        <v>93</v>
      </c>
      <c r="U70" s="4" t="s">
        <v>105</v>
      </c>
      <c r="V70" s="5"/>
      <c r="W70" s="5"/>
      <c r="X70" s="5"/>
    </row>
    <row r="71" spans="1:26" s="9" customFormat="1" ht="14.25" x14ac:dyDescent="0.25">
      <c r="A71" s="20"/>
      <c r="B71" s="22"/>
      <c r="C71" s="26" t="s">
        <v>8</v>
      </c>
      <c r="D71" s="27"/>
      <c r="E71" s="106" t="s">
        <v>105</v>
      </c>
      <c r="F71" s="107"/>
      <c r="G71" s="107"/>
      <c r="H71" s="108"/>
      <c r="J71" s="5"/>
      <c r="K71" s="5"/>
      <c r="L71" s="5"/>
      <c r="M71" s="5"/>
      <c r="N71" s="5"/>
      <c r="O71" s="5"/>
      <c r="P71" s="5"/>
      <c r="Q71" s="5"/>
      <c r="R71" s="5"/>
      <c r="S71" s="4"/>
      <c r="T71" s="4" t="s">
        <v>94</v>
      </c>
      <c r="U71" s="4" t="s">
        <v>106</v>
      </c>
      <c r="V71" s="5"/>
      <c r="W71" s="5"/>
      <c r="X71" s="5"/>
      <c r="Z71" s="9" t="s">
        <v>105</v>
      </c>
    </row>
    <row r="72" spans="1:26" s="9" customFormat="1" ht="14.25" x14ac:dyDescent="0.25">
      <c r="A72" s="20"/>
      <c r="B72" s="22"/>
      <c r="C72" s="26" t="s">
        <v>95</v>
      </c>
      <c r="D72" s="27"/>
      <c r="E72" s="75" t="s">
        <v>103</v>
      </c>
      <c r="F72" s="76"/>
      <c r="G72" s="77"/>
      <c r="H72" s="78"/>
      <c r="J72" s="5"/>
      <c r="K72" s="5"/>
      <c r="L72" s="5"/>
      <c r="M72" s="5"/>
      <c r="N72" s="5"/>
      <c r="O72" s="5"/>
      <c r="P72" s="5"/>
      <c r="Q72" s="5"/>
      <c r="R72" s="5"/>
      <c r="S72" s="4"/>
      <c r="T72" s="4"/>
      <c r="U72" s="4" t="s">
        <v>107</v>
      </c>
      <c r="V72" s="5"/>
      <c r="W72" s="5"/>
      <c r="X72" s="5"/>
    </row>
    <row r="73" spans="1:26" s="9" customFormat="1" ht="14.25" x14ac:dyDescent="0.25">
      <c r="A73" s="20"/>
      <c r="B73" s="22"/>
      <c r="C73" s="26" t="s">
        <v>96</v>
      </c>
      <c r="D73" s="27"/>
      <c r="E73" s="75" t="s">
        <v>104</v>
      </c>
      <c r="F73" s="76"/>
      <c r="G73" s="77"/>
      <c r="H73" s="7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6" s="9" customFormat="1" ht="14.25" x14ac:dyDescent="0.25">
      <c r="A74" s="20"/>
      <c r="B74" s="22"/>
      <c r="C74" s="22"/>
      <c r="D74" s="22"/>
      <c r="E74" s="22"/>
      <c r="F74" s="22"/>
      <c r="G74" s="22"/>
      <c r="H74" s="22"/>
      <c r="I74" s="2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6" s="9" customFormat="1" ht="14.25" x14ac:dyDescent="0.25">
      <c r="A75" s="20"/>
      <c r="B75" s="21" t="s">
        <v>9</v>
      </c>
      <c r="C75" s="22"/>
      <c r="D75" s="22"/>
      <c r="E75" s="100" t="s">
        <v>93</v>
      </c>
      <c r="F75" s="18"/>
      <c r="G75" s="18"/>
      <c r="H75" s="18"/>
      <c r="I75" s="18"/>
      <c r="J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6" s="9" customFormat="1" ht="14.25" x14ac:dyDescent="0.25">
      <c r="A76" s="20"/>
      <c r="B76" s="22"/>
      <c r="C76" s="22"/>
      <c r="D76" s="22"/>
      <c r="E76" s="22"/>
      <c r="F76" s="22"/>
      <c r="G76" s="22"/>
      <c r="H76" s="22"/>
      <c r="I76" s="2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6" s="9" customFormat="1" ht="14.25" x14ac:dyDescent="0.25">
      <c r="A77" s="20"/>
      <c r="B77" s="21" t="s">
        <v>10</v>
      </c>
      <c r="C77" s="22"/>
      <c r="D77" s="22"/>
      <c r="E77" s="22"/>
      <c r="F77" s="22"/>
      <c r="G77" s="22"/>
      <c r="H77" s="22"/>
      <c r="I77" s="2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6" s="9" customFormat="1" ht="14.25" x14ac:dyDescent="0.25">
      <c r="A78" s="22"/>
      <c r="B78" s="28" t="s">
        <v>122</v>
      </c>
      <c r="C78" s="22"/>
      <c r="D78" s="22"/>
      <c r="E78" s="22"/>
      <c r="F78" s="22"/>
      <c r="G78" s="22"/>
      <c r="H78" s="22"/>
      <c r="I78" s="2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6" s="9" customFormat="1" ht="14.25" x14ac:dyDescent="0.25">
      <c r="A79" s="20"/>
      <c r="B79" s="28" t="s">
        <v>123</v>
      </c>
      <c r="C79" s="22"/>
      <c r="D79" s="22"/>
      <c r="E79" s="22"/>
      <c r="F79" s="22"/>
      <c r="G79" s="22"/>
      <c r="H79" s="22"/>
      <c r="I79" s="2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6" s="9" customFormat="1" ht="14.25" x14ac:dyDescent="0.25">
      <c r="A80" s="22"/>
      <c r="B80" s="103"/>
      <c r="C80" s="103"/>
      <c r="D80" s="103"/>
      <c r="E80" s="103"/>
      <c r="F80" s="103"/>
      <c r="G80" s="103"/>
      <c r="H80" s="103"/>
      <c r="I80" s="103"/>
      <c r="J80" s="5"/>
      <c r="K80" s="5"/>
      <c r="L80" s="5"/>
      <c r="M80" s="5"/>
      <c r="N80" s="5"/>
      <c r="O80" s="5"/>
      <c r="P80" s="29"/>
      <c r="Q80" s="5"/>
      <c r="R80" s="5"/>
      <c r="S80" s="5"/>
      <c r="T80" s="5"/>
      <c r="U80" s="5"/>
      <c r="V80" s="5"/>
      <c r="W80" s="5"/>
      <c r="X80" s="5"/>
    </row>
    <row r="81" spans="1:24" s="9" customFormat="1" ht="14.25" x14ac:dyDescent="0.25">
      <c r="A81" s="22"/>
      <c r="B81" s="103"/>
      <c r="C81" s="103"/>
      <c r="D81" s="103"/>
      <c r="E81" s="103"/>
      <c r="F81" s="103"/>
      <c r="G81" s="103"/>
      <c r="H81" s="103"/>
      <c r="I81" s="103"/>
      <c r="J81" s="5"/>
      <c r="K81" s="5"/>
      <c r="L81" s="5"/>
      <c r="M81" s="5"/>
      <c r="N81" s="5"/>
      <c r="O81" s="5"/>
      <c r="P81" s="29"/>
      <c r="Q81" s="5"/>
      <c r="R81" s="5"/>
      <c r="S81" s="5"/>
      <c r="T81" s="5"/>
      <c r="U81" s="5"/>
      <c r="V81" s="5"/>
      <c r="W81" s="5"/>
      <c r="X81" s="5"/>
    </row>
    <row r="82" spans="1:24" s="9" customFormat="1" ht="14.25" x14ac:dyDescent="0.25">
      <c r="A82" s="22"/>
      <c r="B82" s="103"/>
      <c r="C82" s="103"/>
      <c r="D82" s="103"/>
      <c r="E82" s="103"/>
      <c r="F82" s="103"/>
      <c r="G82" s="103"/>
      <c r="H82" s="103"/>
      <c r="I82" s="103"/>
      <c r="J82" s="5"/>
      <c r="K82" s="5"/>
      <c r="L82" s="5"/>
      <c r="M82" s="5"/>
      <c r="N82" s="5"/>
      <c r="O82" s="5"/>
      <c r="P82" s="29"/>
      <c r="Q82" s="5"/>
      <c r="R82" s="5"/>
      <c r="S82" s="5"/>
      <c r="T82" s="5"/>
      <c r="U82" s="5"/>
      <c r="V82" s="5"/>
      <c r="W82" s="5"/>
      <c r="X82" s="5"/>
    </row>
    <row r="83" spans="1:24" s="9" customFormat="1" ht="14.25" x14ac:dyDescent="0.25">
      <c r="A83" s="22"/>
      <c r="B83" s="103"/>
      <c r="C83" s="103"/>
      <c r="D83" s="103"/>
      <c r="E83" s="103"/>
      <c r="F83" s="103"/>
      <c r="G83" s="103"/>
      <c r="H83" s="103"/>
      <c r="I83" s="103"/>
      <c r="J83" s="5"/>
      <c r="K83" s="5"/>
      <c r="L83" s="5"/>
      <c r="M83" s="5"/>
      <c r="N83" s="5"/>
      <c r="O83" s="5"/>
      <c r="P83" s="29"/>
      <c r="Q83" s="5"/>
      <c r="R83" s="5"/>
      <c r="S83" s="5"/>
      <c r="T83" s="5"/>
      <c r="U83" s="5"/>
      <c r="V83" s="5"/>
      <c r="W83" s="5"/>
      <c r="X83" s="5"/>
    </row>
    <row r="84" spans="1:24" s="9" customFormat="1" ht="14.25" x14ac:dyDescent="0.25">
      <c r="A84" s="22"/>
      <c r="B84" s="103"/>
      <c r="C84" s="103"/>
      <c r="D84" s="103"/>
      <c r="E84" s="103"/>
      <c r="F84" s="103"/>
      <c r="G84" s="103"/>
      <c r="H84" s="103"/>
      <c r="I84" s="103"/>
      <c r="J84" s="5"/>
      <c r="K84" s="5"/>
      <c r="L84" s="5"/>
      <c r="M84" s="5"/>
      <c r="N84" s="5"/>
      <c r="O84" s="5"/>
      <c r="P84" s="29"/>
      <c r="Q84" s="5"/>
      <c r="R84" s="5"/>
      <c r="S84" s="5"/>
      <c r="T84" s="5"/>
      <c r="U84" s="5"/>
      <c r="V84" s="5"/>
      <c r="W84" s="5"/>
      <c r="X84" s="5"/>
    </row>
    <row r="85" spans="1:24" s="9" customFormat="1" ht="14.25" x14ac:dyDescent="0.25">
      <c r="A85" s="22"/>
      <c r="B85" s="103"/>
      <c r="C85" s="103"/>
      <c r="D85" s="103"/>
      <c r="E85" s="103"/>
      <c r="F85" s="103"/>
      <c r="G85" s="103"/>
      <c r="H85" s="103"/>
      <c r="I85" s="103"/>
      <c r="J85" s="5"/>
      <c r="K85" s="5"/>
      <c r="L85" s="5"/>
      <c r="M85" s="5"/>
      <c r="N85" s="5"/>
      <c r="O85" s="5"/>
      <c r="P85" s="29"/>
      <c r="Q85" s="5"/>
      <c r="R85" s="5"/>
      <c r="S85" s="5"/>
      <c r="T85" s="5"/>
      <c r="U85" s="5"/>
      <c r="V85" s="5"/>
      <c r="W85" s="5"/>
      <c r="X85" s="5"/>
    </row>
    <row r="86" spans="1:24" s="9" customFormat="1" ht="14.25" x14ac:dyDescent="0.25">
      <c r="A86" s="22"/>
      <c r="B86" s="103"/>
      <c r="C86" s="103"/>
      <c r="D86" s="103"/>
      <c r="E86" s="103"/>
      <c r="F86" s="103"/>
      <c r="G86" s="103"/>
      <c r="H86" s="103"/>
      <c r="I86" s="103"/>
      <c r="J86" s="5"/>
      <c r="K86" s="5"/>
      <c r="L86" s="5"/>
      <c r="M86" s="5"/>
      <c r="N86" s="5"/>
      <c r="O86" s="5"/>
      <c r="P86" s="29"/>
      <c r="Q86" s="5"/>
      <c r="R86" s="5"/>
      <c r="S86" s="5"/>
      <c r="T86" s="5"/>
      <c r="U86" s="5"/>
      <c r="V86" s="5"/>
      <c r="W86" s="5"/>
      <c r="X86" s="5"/>
    </row>
    <row r="87" spans="1:24" s="9" customFormat="1" ht="14.25" x14ac:dyDescent="0.25">
      <c r="A87" s="22"/>
      <c r="B87" s="103"/>
      <c r="C87" s="103"/>
      <c r="D87" s="103"/>
      <c r="E87" s="103"/>
      <c r="F87" s="103"/>
      <c r="G87" s="103"/>
      <c r="H87" s="103"/>
      <c r="I87" s="103"/>
      <c r="J87" s="5"/>
      <c r="K87" s="5"/>
      <c r="L87" s="5"/>
      <c r="M87" s="5"/>
      <c r="N87" s="5"/>
      <c r="O87" s="5"/>
      <c r="P87" s="29"/>
      <c r="Q87" s="5"/>
      <c r="R87" s="5"/>
      <c r="S87" s="5"/>
      <c r="T87" s="5"/>
      <c r="U87" s="5"/>
      <c r="V87" s="5"/>
      <c r="W87" s="5"/>
      <c r="X87" s="5"/>
    </row>
    <row r="88" spans="1:24" s="9" customFormat="1" ht="14.25" x14ac:dyDescent="0.25">
      <c r="A88" s="22"/>
      <c r="B88" s="103"/>
      <c r="C88" s="103"/>
      <c r="D88" s="103"/>
      <c r="E88" s="103"/>
      <c r="F88" s="103"/>
      <c r="G88" s="103"/>
      <c r="H88" s="103"/>
      <c r="I88" s="103"/>
      <c r="J88" s="5"/>
      <c r="K88" s="5"/>
      <c r="L88" s="5"/>
      <c r="M88" s="5"/>
      <c r="N88" s="5"/>
      <c r="O88" s="5"/>
      <c r="P88" s="29"/>
      <c r="Q88" s="5"/>
      <c r="R88" s="5"/>
      <c r="S88" s="5"/>
      <c r="T88" s="5"/>
      <c r="U88" s="5"/>
      <c r="V88" s="5"/>
      <c r="W88" s="5"/>
      <c r="X88" s="5"/>
    </row>
    <row r="89" spans="1:24" s="9" customFormat="1" ht="14.25" x14ac:dyDescent="0.25">
      <c r="A89" s="22"/>
      <c r="B89" s="103"/>
      <c r="C89" s="103"/>
      <c r="D89" s="103"/>
      <c r="E89" s="103"/>
      <c r="F89" s="103"/>
      <c r="G89" s="103"/>
      <c r="H89" s="103"/>
      <c r="I89" s="103"/>
      <c r="J89" s="5"/>
      <c r="K89" s="5"/>
      <c r="L89" s="5"/>
      <c r="M89" s="5"/>
      <c r="N89" s="5"/>
      <c r="O89" s="5"/>
      <c r="P89" s="29"/>
      <c r="Q89" s="5"/>
      <c r="R89" s="5"/>
      <c r="S89" s="5"/>
      <c r="T89" s="5"/>
      <c r="U89" s="5"/>
      <c r="V89" s="5"/>
      <c r="W89" s="5"/>
      <c r="X89" s="5"/>
    </row>
    <row r="90" spans="1:24" s="9" customFormat="1" ht="14.25" x14ac:dyDescent="0.25">
      <c r="A90" s="22"/>
      <c r="B90" s="103"/>
      <c r="C90" s="103"/>
      <c r="D90" s="103"/>
      <c r="E90" s="103"/>
      <c r="F90" s="103"/>
      <c r="G90" s="103"/>
      <c r="H90" s="103"/>
      <c r="I90" s="103"/>
      <c r="J90" s="5"/>
      <c r="K90" s="5"/>
      <c r="L90" s="5"/>
      <c r="M90" s="5"/>
      <c r="N90" s="5"/>
      <c r="O90" s="5"/>
      <c r="P90" s="29"/>
      <c r="Q90" s="5"/>
      <c r="R90" s="5"/>
      <c r="S90" s="5"/>
      <c r="T90" s="5"/>
      <c r="U90" s="5"/>
      <c r="V90" s="5"/>
      <c r="W90" s="5"/>
      <c r="X90" s="5"/>
    </row>
    <row r="91" spans="1:24" s="9" customFormat="1" ht="14.25" x14ac:dyDescent="0.25">
      <c r="A91" s="22"/>
      <c r="B91" s="30"/>
      <c r="C91" s="30"/>
      <c r="D91" s="22"/>
      <c r="E91" s="22"/>
      <c r="F91" s="22"/>
      <c r="G91" s="22"/>
      <c r="H91" s="22"/>
      <c r="I91" s="2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9" customFormat="1" ht="14.25" x14ac:dyDescent="0.25">
      <c r="A92" s="31"/>
      <c r="B92" s="21" t="s">
        <v>84</v>
      </c>
      <c r="C92" s="5"/>
      <c r="D92" s="18"/>
      <c r="E92" s="18"/>
      <c r="F92" s="18"/>
      <c r="G92" s="18"/>
      <c r="H92" s="22"/>
      <c r="I92" s="22"/>
      <c r="K92" s="5"/>
      <c r="L92" s="5"/>
      <c r="M92" s="5"/>
      <c r="N92" s="5"/>
      <c r="O92" s="5"/>
      <c r="P92" s="32"/>
      <c r="Q92" s="5"/>
      <c r="R92" s="5"/>
      <c r="S92" s="5"/>
      <c r="T92" s="5"/>
      <c r="U92" s="5"/>
      <c r="V92" s="5"/>
      <c r="W92" s="5"/>
      <c r="X92" s="5"/>
    </row>
    <row r="93" spans="1:24" s="9" customFormat="1" ht="14.25" x14ac:dyDescent="0.25">
      <c r="A93" s="33"/>
      <c r="B93" s="21" t="s">
        <v>78</v>
      </c>
      <c r="C93" s="5"/>
      <c r="D93" s="18"/>
      <c r="E93" s="18"/>
      <c r="F93" s="18"/>
      <c r="G93" s="18"/>
      <c r="H93" s="22"/>
      <c r="I93" s="22"/>
      <c r="L93" s="5"/>
      <c r="M93" s="5"/>
      <c r="N93" s="34"/>
      <c r="O93" s="34"/>
      <c r="P93" s="34"/>
      <c r="Q93" s="5"/>
      <c r="R93" s="5"/>
      <c r="S93" s="5"/>
      <c r="T93" s="5"/>
      <c r="U93" s="5"/>
      <c r="V93" s="5"/>
      <c r="W93" s="5"/>
      <c r="X93" s="5"/>
    </row>
    <row r="94" spans="1:24" s="9" customFormat="1" ht="14.25" x14ac:dyDescent="0.25">
      <c r="A94" s="33"/>
      <c r="B94" s="5"/>
      <c r="C94" s="28"/>
      <c r="E94" s="71" t="s">
        <v>79</v>
      </c>
      <c r="F94" s="72" t="s">
        <v>11</v>
      </c>
      <c r="G94" s="18"/>
      <c r="H94" s="22"/>
      <c r="I94" s="22"/>
      <c r="L94" s="2"/>
      <c r="M94" s="2"/>
      <c r="N94" s="2"/>
      <c r="O94" s="2"/>
      <c r="P94" s="5"/>
      <c r="Q94" s="5"/>
      <c r="R94" s="5"/>
      <c r="S94" s="5"/>
      <c r="T94" s="5"/>
      <c r="U94" s="5"/>
      <c r="V94" s="5"/>
      <c r="W94" s="5"/>
      <c r="X94" s="5"/>
    </row>
    <row r="95" spans="1:24" s="9" customFormat="1" ht="14.25" x14ac:dyDescent="0.25">
      <c r="A95" s="5"/>
      <c r="K95" s="28"/>
      <c r="L95" s="2"/>
      <c r="M95" s="2"/>
      <c r="N95" s="2"/>
      <c r="O95" s="2"/>
      <c r="P95" s="5"/>
      <c r="Q95" s="5"/>
      <c r="R95" s="5"/>
      <c r="S95" s="5"/>
      <c r="T95" s="5"/>
      <c r="U95" s="5"/>
      <c r="V95" s="5"/>
      <c r="W95" s="5"/>
      <c r="X95" s="5"/>
    </row>
    <row r="96" spans="1:24" s="9" customFormat="1" ht="14.25" x14ac:dyDescent="0.25">
      <c r="A96" s="5"/>
      <c r="B96" s="103"/>
      <c r="C96" s="103"/>
      <c r="D96" s="103"/>
      <c r="E96" s="103"/>
      <c r="F96" s="103"/>
      <c r="G96" s="103"/>
      <c r="H96" s="103"/>
      <c r="I96" s="103"/>
      <c r="K96" s="28"/>
      <c r="L96" s="2"/>
      <c r="M96" s="2"/>
      <c r="N96" s="2"/>
      <c r="O96" s="2"/>
      <c r="P96" s="5"/>
      <c r="Q96" s="5"/>
      <c r="R96" s="5"/>
      <c r="S96" s="5"/>
      <c r="T96" s="5"/>
      <c r="U96" s="5"/>
      <c r="V96" s="5"/>
      <c r="W96" s="5"/>
      <c r="X96" s="5"/>
    </row>
    <row r="97" spans="1:79" s="9" customFormat="1" ht="14.25" x14ac:dyDescent="0.25">
      <c r="A97" s="5"/>
      <c r="B97" s="103"/>
      <c r="C97" s="103"/>
      <c r="D97" s="103"/>
      <c r="E97" s="103"/>
      <c r="F97" s="103"/>
      <c r="G97" s="103"/>
      <c r="H97" s="103"/>
      <c r="I97" s="103"/>
      <c r="K97" s="28"/>
      <c r="L97" s="2"/>
      <c r="M97" s="2"/>
      <c r="N97" s="2"/>
      <c r="O97" s="2"/>
      <c r="P97" s="5"/>
      <c r="Q97" s="5"/>
      <c r="R97" s="5"/>
      <c r="S97" s="5"/>
      <c r="T97" s="5"/>
      <c r="U97" s="5"/>
      <c r="V97" s="5"/>
      <c r="W97" s="5"/>
      <c r="X97" s="5"/>
    </row>
    <row r="98" spans="1:79" s="9" customFormat="1" ht="15" customHeight="1" x14ac:dyDescent="0.25">
      <c r="A98" s="5"/>
      <c r="B98" s="103"/>
      <c r="C98" s="103"/>
      <c r="D98" s="103"/>
      <c r="E98" s="103"/>
      <c r="F98" s="103"/>
      <c r="G98" s="103"/>
      <c r="H98" s="103"/>
      <c r="I98" s="103"/>
      <c r="K98" s="105"/>
      <c r="L98" s="105"/>
      <c r="M98" s="105"/>
      <c r="N98" s="105"/>
      <c r="O98" s="105"/>
      <c r="P98" s="5"/>
      <c r="Q98" s="5"/>
      <c r="R98" s="5"/>
      <c r="S98" s="5"/>
      <c r="T98" s="5"/>
      <c r="U98" s="5"/>
      <c r="V98" s="5"/>
      <c r="W98" s="5"/>
      <c r="X98" s="5"/>
    </row>
    <row r="99" spans="1:79" s="9" customFormat="1" ht="14.25" x14ac:dyDescent="0.25">
      <c r="A99" s="5"/>
      <c r="K99" s="105"/>
      <c r="L99" s="105"/>
      <c r="M99" s="105"/>
      <c r="N99" s="105"/>
      <c r="O99" s="105"/>
      <c r="P99" s="5"/>
      <c r="Q99" s="5"/>
      <c r="R99" s="5"/>
      <c r="S99" s="5"/>
      <c r="T99" s="5"/>
      <c r="U99" s="5"/>
      <c r="V99" s="5"/>
      <c r="W99" s="5"/>
      <c r="X99" s="5"/>
    </row>
    <row r="100" spans="1:79" s="9" customFormat="1" ht="16.5" x14ac:dyDescent="0.3">
      <c r="A100" s="6"/>
      <c r="B100" s="8" t="s">
        <v>13</v>
      </c>
      <c r="C100" s="8"/>
      <c r="D100" s="8"/>
      <c r="E100" s="8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2"/>
      <c r="V100" s="5"/>
      <c r="W100" s="5"/>
      <c r="X100" s="5"/>
    </row>
    <row r="101" spans="1:79" s="40" customFormat="1" ht="14.25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79" s="40" customFormat="1" ht="14.25" x14ac:dyDescent="0.25">
      <c r="B102" s="21" t="s">
        <v>14</v>
      </c>
      <c r="C102" s="22"/>
      <c r="D102" s="22"/>
      <c r="E102" s="3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79" s="40" customFormat="1" ht="14.25" x14ac:dyDescent="0.25">
      <c r="A103" s="24"/>
      <c r="B103" s="22"/>
      <c r="C103" s="80"/>
      <c r="D103" s="81"/>
      <c r="E103" s="80"/>
      <c r="F103" s="80"/>
      <c r="G103" s="80"/>
      <c r="H103" s="80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79" s="42" customFormat="1" ht="14.25" x14ac:dyDescent="0.25">
      <c r="A104" s="22"/>
      <c r="B104" s="22"/>
      <c r="C104" s="82"/>
      <c r="D104" s="36" t="s">
        <v>15</v>
      </c>
      <c r="E104" s="36"/>
      <c r="F104" s="36"/>
      <c r="G104" s="36" t="s">
        <v>108</v>
      </c>
      <c r="H104" s="36"/>
      <c r="I104" s="41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</row>
    <row r="105" spans="1:79" s="42" customFormat="1" ht="14.25" x14ac:dyDescent="0.25">
      <c r="A105" s="22"/>
      <c r="B105" s="41"/>
      <c r="C105" s="82"/>
      <c r="D105" s="36" t="s">
        <v>16</v>
      </c>
      <c r="E105" s="36" t="s">
        <v>109</v>
      </c>
      <c r="F105" s="36" t="s">
        <v>110</v>
      </c>
      <c r="G105" s="36" t="s">
        <v>111</v>
      </c>
      <c r="H105" s="36"/>
      <c r="I105" s="41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</row>
    <row r="106" spans="1:79" s="42" customFormat="1" ht="14.25" x14ac:dyDescent="0.25">
      <c r="A106" s="22"/>
      <c r="B106" s="41"/>
      <c r="C106" s="82"/>
      <c r="D106" s="36" t="s">
        <v>17</v>
      </c>
      <c r="E106" s="36" t="s">
        <v>18</v>
      </c>
      <c r="F106" s="36" t="s">
        <v>112</v>
      </c>
      <c r="G106" s="36" t="s">
        <v>113</v>
      </c>
      <c r="H106" s="36"/>
      <c r="I106" s="41"/>
      <c r="J106" s="23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</row>
    <row r="107" spans="1:79" s="42" customFormat="1" ht="14.25" x14ac:dyDescent="0.25">
      <c r="A107" s="22"/>
      <c r="B107" s="43" t="s">
        <v>19</v>
      </c>
      <c r="C107" s="36" t="s">
        <v>12</v>
      </c>
      <c r="D107" s="36" t="s">
        <v>20</v>
      </c>
      <c r="E107" s="36" t="s">
        <v>114</v>
      </c>
      <c r="F107" s="36" t="s">
        <v>115</v>
      </c>
      <c r="G107" s="36" t="s">
        <v>116</v>
      </c>
      <c r="H107" s="36" t="s">
        <v>21</v>
      </c>
      <c r="I107" s="41"/>
      <c r="J107" s="23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</row>
    <row r="108" spans="1:79" s="40" customFormat="1" ht="15" customHeight="1" x14ac:dyDescent="0.25">
      <c r="A108" s="24"/>
      <c r="B108" s="43">
        <v>1</v>
      </c>
      <c r="C108" s="44"/>
      <c r="D108" s="44"/>
      <c r="E108" s="44"/>
      <c r="F108" s="44"/>
      <c r="G108" s="44"/>
      <c r="H108" s="45">
        <f>SUM(C108:G108)</f>
        <v>0</v>
      </c>
      <c r="I108" s="46"/>
      <c r="J108" s="47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79" s="40" customFormat="1" ht="14.25" x14ac:dyDescent="0.25">
      <c r="A109" s="24"/>
      <c r="B109" s="43">
        <v>2</v>
      </c>
      <c r="C109" s="44"/>
      <c r="D109" s="44"/>
      <c r="E109" s="44"/>
      <c r="F109" s="44"/>
      <c r="G109" s="44"/>
      <c r="H109" s="45">
        <f t="shared" ref="H109:H116" si="0">SUM(C109:G109)</f>
        <v>0</v>
      </c>
      <c r="I109" s="46"/>
      <c r="J109" s="23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79" s="40" customFormat="1" ht="14.25" x14ac:dyDescent="0.25">
      <c r="A110" s="24"/>
      <c r="B110" s="43">
        <v>3</v>
      </c>
      <c r="C110" s="44"/>
      <c r="D110" s="44"/>
      <c r="E110" s="44"/>
      <c r="F110" s="44"/>
      <c r="G110" s="44"/>
      <c r="H110" s="45">
        <f t="shared" si="0"/>
        <v>0</v>
      </c>
      <c r="I110" s="46"/>
      <c r="J110" s="23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79" s="40" customFormat="1" ht="14.25" x14ac:dyDescent="0.25">
      <c r="A111" s="24"/>
      <c r="B111" s="43">
        <v>4</v>
      </c>
      <c r="C111" s="44"/>
      <c r="D111" s="44"/>
      <c r="E111" s="44"/>
      <c r="F111" s="44"/>
      <c r="G111" s="44"/>
      <c r="H111" s="45">
        <f t="shared" si="0"/>
        <v>0</v>
      </c>
      <c r="I111" s="46"/>
      <c r="J111" s="18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79" s="40" customFormat="1" ht="14.25" x14ac:dyDescent="0.25">
      <c r="A112" s="24"/>
      <c r="B112" s="43">
        <v>5</v>
      </c>
      <c r="C112" s="44"/>
      <c r="D112" s="44"/>
      <c r="E112" s="44"/>
      <c r="F112" s="44"/>
      <c r="G112" s="44"/>
      <c r="H112" s="45">
        <f t="shared" si="0"/>
        <v>0</v>
      </c>
      <c r="I112" s="46"/>
      <c r="J112" s="18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s="40" customFormat="1" ht="14.25" x14ac:dyDescent="0.25">
      <c r="A113" s="24"/>
      <c r="B113" s="43">
        <v>6</v>
      </c>
      <c r="C113" s="44"/>
      <c r="D113" s="44"/>
      <c r="E113" s="44"/>
      <c r="F113" s="44"/>
      <c r="G113" s="44"/>
      <c r="H113" s="45">
        <f t="shared" si="0"/>
        <v>0</v>
      </c>
      <c r="I113" s="46"/>
      <c r="J113" s="18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s="40" customFormat="1" ht="14.25" x14ac:dyDescent="0.25">
      <c r="A114" s="24"/>
      <c r="B114" s="43">
        <v>7</v>
      </c>
      <c r="C114" s="44"/>
      <c r="D114" s="44"/>
      <c r="E114" s="44"/>
      <c r="F114" s="44"/>
      <c r="G114" s="44"/>
      <c r="H114" s="45">
        <f t="shared" si="0"/>
        <v>0</v>
      </c>
      <c r="I114" s="46"/>
      <c r="J114" s="18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s="40" customFormat="1" ht="14.25" x14ac:dyDescent="0.25">
      <c r="A115" s="24"/>
      <c r="B115" s="43">
        <v>8</v>
      </c>
      <c r="C115" s="44"/>
      <c r="D115" s="44"/>
      <c r="E115" s="44"/>
      <c r="F115" s="44"/>
      <c r="G115" s="44"/>
      <c r="H115" s="45">
        <f t="shared" si="0"/>
        <v>0</v>
      </c>
      <c r="I115" s="46"/>
      <c r="J115" s="18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s="40" customFormat="1" ht="14.25" x14ac:dyDescent="0.25">
      <c r="A116" s="24"/>
      <c r="B116" s="43">
        <v>9</v>
      </c>
      <c r="C116" s="44"/>
      <c r="D116" s="44"/>
      <c r="E116" s="44"/>
      <c r="F116" s="44"/>
      <c r="G116" s="44"/>
      <c r="H116" s="45">
        <f t="shared" si="0"/>
        <v>0</v>
      </c>
      <c r="I116" s="46"/>
      <c r="J116" s="18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s="40" customFormat="1" ht="14.25" x14ac:dyDescent="0.25">
      <c r="A117" s="24"/>
      <c r="B117" s="43">
        <v>10</v>
      </c>
      <c r="C117" s="44"/>
      <c r="D117" s="44"/>
      <c r="E117" s="44"/>
      <c r="F117" s="44"/>
      <c r="G117" s="44"/>
      <c r="H117" s="45">
        <f>SUM(C117:G117)</f>
        <v>0</v>
      </c>
      <c r="I117" s="46"/>
      <c r="J117" s="18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s="40" customFormat="1" ht="14.25" x14ac:dyDescent="0.25">
      <c r="A118" s="24"/>
      <c r="B118" s="43" t="s">
        <v>21</v>
      </c>
      <c r="C118" s="45">
        <f t="shared" ref="C118:H118" si="1">SUM(C108:C117)</f>
        <v>0</v>
      </c>
      <c r="D118" s="45">
        <f t="shared" si="1"/>
        <v>0</v>
      </c>
      <c r="E118" s="45">
        <f t="shared" si="1"/>
        <v>0</v>
      </c>
      <c r="F118" s="45">
        <f t="shared" si="1"/>
        <v>0</v>
      </c>
      <c r="G118" s="45">
        <f t="shared" si="1"/>
        <v>0</v>
      </c>
      <c r="H118" s="45">
        <f t="shared" si="1"/>
        <v>0</v>
      </c>
      <c r="I118" s="46"/>
      <c r="J118" s="18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s="40" customFormat="1" ht="14.25" x14ac:dyDescent="0.25">
      <c r="A119" s="24"/>
      <c r="B119" s="22"/>
      <c r="C119" s="22"/>
      <c r="D119" s="46"/>
      <c r="E119" s="46"/>
      <c r="F119" s="46"/>
      <c r="G119" s="46"/>
      <c r="H119" s="22"/>
      <c r="I119" s="46"/>
      <c r="J119" s="18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3"/>
      <c r="V119" s="22"/>
      <c r="W119" s="22"/>
      <c r="X119" s="22"/>
    </row>
    <row r="120" spans="1:24" s="48" customFormat="1" ht="14.25" x14ac:dyDescent="0.25">
      <c r="B120" s="21" t="s">
        <v>22</v>
      </c>
      <c r="C120" s="23"/>
      <c r="D120" s="20"/>
      <c r="E120" s="23"/>
      <c r="F120" s="23"/>
      <c r="H120" s="100" t="s">
        <v>93</v>
      </c>
      <c r="I120" s="23"/>
      <c r="J120" s="23"/>
      <c r="K120" s="22"/>
      <c r="L120" s="22"/>
      <c r="M120" s="22"/>
      <c r="N120" s="22"/>
      <c r="O120" s="22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 s="48" customFormat="1" ht="14.25" x14ac:dyDescent="0.25">
      <c r="A121" s="23"/>
      <c r="B121" s="23"/>
      <c r="C121" s="23"/>
      <c r="D121" s="20"/>
      <c r="E121" s="23"/>
      <c r="F121" s="23"/>
      <c r="G121" s="23"/>
      <c r="H121" s="22"/>
      <c r="I121" s="23"/>
      <c r="J121" s="18"/>
      <c r="K121" s="22"/>
      <c r="L121" s="22"/>
      <c r="M121" s="22"/>
      <c r="N121" s="22"/>
      <c r="O121" s="22"/>
      <c r="P121" s="23"/>
      <c r="Q121" s="23"/>
      <c r="R121" s="23"/>
      <c r="S121" s="23"/>
      <c r="T121" s="23"/>
      <c r="U121" s="22"/>
      <c r="V121" s="23"/>
      <c r="W121" s="23"/>
      <c r="X121" s="23"/>
    </row>
    <row r="122" spans="1:24" s="48" customFormat="1" ht="14.25" x14ac:dyDescent="0.25">
      <c r="A122" s="23"/>
      <c r="B122" s="21" t="s">
        <v>120</v>
      </c>
      <c r="C122" s="23"/>
      <c r="D122" s="20"/>
      <c r="E122" s="23"/>
      <c r="F122" s="23"/>
      <c r="H122" s="100" t="s">
        <v>93</v>
      </c>
      <c r="I122" s="23"/>
      <c r="J122" s="18"/>
      <c r="K122" s="22"/>
      <c r="L122" s="22"/>
      <c r="M122" s="22"/>
      <c r="N122" s="22"/>
      <c r="O122" s="22"/>
      <c r="P122" s="23"/>
      <c r="Q122" s="23"/>
      <c r="R122" s="23"/>
      <c r="S122" s="23"/>
      <c r="T122" s="23"/>
      <c r="U122" s="22"/>
      <c r="V122" s="23"/>
      <c r="W122" s="23"/>
      <c r="X122" s="23"/>
    </row>
    <row r="123" spans="1:24" s="48" customFormat="1" ht="14.25" x14ac:dyDescent="0.25">
      <c r="A123" s="23"/>
      <c r="B123" s="23"/>
      <c r="C123" s="23"/>
      <c r="D123" s="20"/>
      <c r="E123" s="23"/>
      <c r="F123" s="23"/>
      <c r="G123" s="23"/>
      <c r="H123" s="22"/>
      <c r="I123" s="23"/>
      <c r="J123" s="18"/>
      <c r="K123" s="22"/>
      <c r="L123" s="22"/>
      <c r="M123" s="22"/>
      <c r="N123" s="22"/>
      <c r="O123" s="22"/>
      <c r="P123" s="23"/>
      <c r="Q123" s="23"/>
      <c r="R123" s="23"/>
      <c r="S123" s="23"/>
      <c r="T123" s="23"/>
      <c r="U123" s="22"/>
      <c r="V123" s="23"/>
      <c r="W123" s="23"/>
      <c r="X123" s="23"/>
    </row>
    <row r="124" spans="1:24" s="40" customFormat="1" ht="14.25" x14ac:dyDescent="0.25">
      <c r="B124" s="21" t="s">
        <v>97</v>
      </c>
      <c r="C124" s="80"/>
      <c r="D124" s="80"/>
      <c r="E124" s="80"/>
      <c r="F124" s="80"/>
      <c r="G124" s="80"/>
      <c r="H124" s="80"/>
      <c r="I124" s="22"/>
      <c r="J124" s="18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s="40" customFormat="1" ht="14.25" x14ac:dyDescent="0.25">
      <c r="A125" s="24"/>
      <c r="B125" s="79"/>
      <c r="C125" s="80"/>
      <c r="D125" s="80"/>
      <c r="E125" s="36"/>
      <c r="F125" s="36"/>
      <c r="G125" s="36"/>
      <c r="H125" s="36" t="s">
        <v>21</v>
      </c>
      <c r="I125" s="22"/>
      <c r="J125" s="18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s="40" customFormat="1" ht="14.25" x14ac:dyDescent="0.25">
      <c r="A126" s="24"/>
      <c r="B126" s="79"/>
      <c r="C126" s="80"/>
      <c r="D126" s="80"/>
      <c r="E126" s="36"/>
      <c r="F126" s="36"/>
      <c r="G126" s="36"/>
      <c r="H126" s="36" t="s">
        <v>98</v>
      </c>
      <c r="I126" s="22"/>
      <c r="J126" s="18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s="40" customFormat="1" ht="14.25" x14ac:dyDescent="0.25">
      <c r="A127" s="24"/>
      <c r="B127" s="79"/>
      <c r="C127" s="80"/>
      <c r="D127" s="43"/>
      <c r="E127" s="36"/>
      <c r="F127" s="36"/>
      <c r="G127" s="43" t="s">
        <v>19</v>
      </c>
      <c r="H127" s="36" t="s">
        <v>23</v>
      </c>
      <c r="I127" s="22"/>
      <c r="J127" s="18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s="40" customFormat="1" ht="14.25" x14ac:dyDescent="0.25">
      <c r="A128" s="24"/>
      <c r="B128" s="79"/>
      <c r="C128" s="80"/>
      <c r="D128" s="43"/>
      <c r="E128" s="36"/>
      <c r="F128" s="36"/>
      <c r="G128" s="43">
        <v>1</v>
      </c>
      <c r="H128" s="38"/>
      <c r="I128" s="22"/>
      <c r="J128" s="18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s="40" customFormat="1" ht="14.25" x14ac:dyDescent="0.25">
      <c r="A129" s="24"/>
      <c r="B129" s="79"/>
      <c r="C129" s="80"/>
      <c r="D129" s="43"/>
      <c r="E129" s="36"/>
      <c r="F129" s="36"/>
      <c r="G129" s="43">
        <v>2</v>
      </c>
      <c r="H129" s="38"/>
      <c r="I129" s="22"/>
      <c r="J129" s="18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s="40" customFormat="1" ht="14.25" x14ac:dyDescent="0.25">
      <c r="A130" s="24"/>
      <c r="B130" s="79"/>
      <c r="C130" s="80"/>
      <c r="D130" s="43"/>
      <c r="E130" s="36"/>
      <c r="F130" s="36"/>
      <c r="G130" s="43">
        <v>3</v>
      </c>
      <c r="H130" s="38"/>
      <c r="I130" s="22"/>
      <c r="J130" s="18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s="40" customFormat="1" ht="14.25" x14ac:dyDescent="0.25">
      <c r="A131" s="24"/>
      <c r="B131" s="79"/>
      <c r="C131" s="80"/>
      <c r="D131" s="43"/>
      <c r="E131" s="36"/>
      <c r="F131" s="36"/>
      <c r="G131" s="43">
        <v>4</v>
      </c>
      <c r="H131" s="38"/>
      <c r="I131" s="22"/>
      <c r="J131" s="18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s="40" customFormat="1" ht="14.25" x14ac:dyDescent="0.25">
      <c r="A132" s="24"/>
      <c r="B132" s="79"/>
      <c r="C132" s="80"/>
      <c r="D132" s="43"/>
      <c r="E132" s="36"/>
      <c r="F132" s="36"/>
      <c r="G132" s="43">
        <v>5</v>
      </c>
      <c r="H132" s="38"/>
      <c r="I132" s="22"/>
      <c r="J132" s="18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s="40" customFormat="1" ht="14.25" x14ac:dyDescent="0.25">
      <c r="A133" s="24"/>
      <c r="B133" s="79"/>
      <c r="C133" s="80"/>
      <c r="D133" s="43"/>
      <c r="E133" s="36"/>
      <c r="F133" s="36"/>
      <c r="G133" s="43">
        <v>6</v>
      </c>
      <c r="H133" s="38"/>
      <c r="I133" s="22"/>
      <c r="J133" s="18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s="40" customFormat="1" ht="14.25" x14ac:dyDescent="0.25">
      <c r="A134" s="24"/>
      <c r="B134" s="79"/>
      <c r="C134" s="80"/>
      <c r="D134" s="43"/>
      <c r="E134" s="36"/>
      <c r="F134" s="36"/>
      <c r="G134" s="43">
        <v>7</v>
      </c>
      <c r="H134" s="38"/>
      <c r="I134" s="22"/>
      <c r="J134" s="18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s="40" customFormat="1" ht="14.25" x14ac:dyDescent="0.25">
      <c r="A135" s="24"/>
      <c r="B135" s="79"/>
      <c r="C135" s="80"/>
      <c r="D135" s="43"/>
      <c r="E135" s="36"/>
      <c r="F135" s="36"/>
      <c r="G135" s="43">
        <v>8</v>
      </c>
      <c r="H135" s="38"/>
      <c r="I135" s="22"/>
      <c r="J135" s="18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s="40" customFormat="1" ht="14.25" x14ac:dyDescent="0.25">
      <c r="A136" s="24"/>
      <c r="B136" s="79"/>
      <c r="C136" s="80"/>
      <c r="D136" s="43"/>
      <c r="E136" s="36"/>
      <c r="F136" s="36"/>
      <c r="G136" s="43">
        <v>9</v>
      </c>
      <c r="H136" s="38"/>
      <c r="I136" s="22"/>
      <c r="J136" s="18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s="40" customFormat="1" ht="14.25" x14ac:dyDescent="0.25">
      <c r="A137" s="24"/>
      <c r="B137" s="79"/>
      <c r="C137" s="80"/>
      <c r="D137" s="43"/>
      <c r="E137" s="36"/>
      <c r="F137" s="36"/>
      <c r="G137" s="43">
        <v>10</v>
      </c>
      <c r="H137" s="38"/>
      <c r="I137" s="22"/>
      <c r="J137" s="18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s="40" customFormat="1" ht="14.25" x14ac:dyDescent="0.25">
      <c r="A138" s="24"/>
      <c r="B138" s="79"/>
      <c r="C138" s="80"/>
      <c r="D138" s="43"/>
      <c r="E138" s="36"/>
      <c r="F138" s="36"/>
      <c r="G138" s="43" t="s">
        <v>21</v>
      </c>
      <c r="H138" s="50">
        <f>SUM(H128:H137)</f>
        <v>0</v>
      </c>
      <c r="I138" s="22"/>
      <c r="J138" s="18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s="40" customFormat="1" ht="14.25" x14ac:dyDescent="0.25">
      <c r="A139" s="24"/>
      <c r="B139" s="23"/>
      <c r="C139" s="51"/>
      <c r="D139" s="22"/>
      <c r="E139" s="22"/>
      <c r="G139" s="22"/>
      <c r="H139" s="22"/>
      <c r="I139" s="22"/>
      <c r="J139" s="18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s="48" customFormat="1" ht="14.25" x14ac:dyDescent="0.25">
      <c r="A140" s="23"/>
      <c r="B140" s="21" t="s">
        <v>124</v>
      </c>
      <c r="C140" s="23"/>
      <c r="D140" s="20"/>
      <c r="E140" s="23"/>
      <c r="F140" s="23"/>
      <c r="H140" s="100" t="s">
        <v>93</v>
      </c>
      <c r="I140" s="23"/>
      <c r="J140" s="18"/>
      <c r="K140" s="22"/>
      <c r="L140" s="22"/>
      <c r="M140" s="22"/>
      <c r="N140" s="22"/>
      <c r="O140" s="22"/>
      <c r="P140" s="23"/>
      <c r="Q140" s="23"/>
      <c r="R140" s="23"/>
      <c r="S140" s="23"/>
      <c r="T140" s="23"/>
      <c r="U140" s="22"/>
      <c r="V140" s="23"/>
      <c r="W140" s="23"/>
      <c r="X140" s="23"/>
    </row>
    <row r="141" spans="1:24" s="48" customFormat="1" ht="14.25" x14ac:dyDescent="0.25">
      <c r="A141" s="23"/>
      <c r="B141" s="21"/>
      <c r="C141" s="23"/>
      <c r="D141" s="20"/>
      <c r="E141" s="23"/>
      <c r="F141" s="23"/>
      <c r="G141" s="35"/>
      <c r="H141" s="22"/>
      <c r="I141" s="23"/>
      <c r="J141" s="18"/>
      <c r="K141" s="22"/>
      <c r="L141" s="22"/>
      <c r="M141" s="22"/>
      <c r="N141" s="22"/>
      <c r="O141" s="22"/>
      <c r="P141" s="23"/>
      <c r="Q141" s="23"/>
      <c r="R141" s="23"/>
      <c r="S141" s="23"/>
      <c r="T141" s="23"/>
      <c r="U141" s="22"/>
      <c r="V141" s="23"/>
      <c r="W141" s="23"/>
      <c r="X141" s="23"/>
    </row>
    <row r="142" spans="1:24" s="48" customFormat="1" ht="14.25" x14ac:dyDescent="0.25">
      <c r="A142" s="23"/>
      <c r="B142" s="21" t="s">
        <v>139</v>
      </c>
      <c r="C142" s="23"/>
      <c r="D142" s="20"/>
      <c r="E142" s="23"/>
      <c r="F142" s="23"/>
      <c r="G142" s="35"/>
      <c r="H142" s="83">
        <v>0</v>
      </c>
      <c r="I142" s="23"/>
      <c r="J142" s="18"/>
      <c r="K142" s="22"/>
      <c r="L142" s="22"/>
      <c r="M142" s="22"/>
      <c r="N142" s="22"/>
      <c r="O142" s="22"/>
      <c r="P142" s="23"/>
      <c r="Q142" s="23"/>
      <c r="R142" s="23"/>
      <c r="S142" s="23"/>
      <c r="T142" s="23"/>
      <c r="U142" s="22"/>
      <c r="V142" s="23"/>
      <c r="W142" s="23"/>
      <c r="X142" s="23"/>
    </row>
    <row r="143" spans="1:24" s="48" customFormat="1" ht="14.25" x14ac:dyDescent="0.25">
      <c r="A143" s="23"/>
      <c r="B143" s="21"/>
      <c r="C143" s="23"/>
      <c r="D143" s="20"/>
      <c r="E143" s="23"/>
      <c r="F143" s="23"/>
      <c r="G143" s="35"/>
      <c r="H143" s="22"/>
      <c r="I143" s="23"/>
      <c r="J143" s="18"/>
      <c r="K143" s="22"/>
      <c r="L143" s="22"/>
      <c r="M143" s="22"/>
      <c r="N143" s="22"/>
      <c r="O143" s="22"/>
      <c r="P143" s="23"/>
      <c r="Q143" s="23"/>
      <c r="R143" s="23"/>
      <c r="S143" s="23"/>
      <c r="T143" s="23"/>
      <c r="U143" s="22"/>
      <c r="V143" s="23"/>
      <c r="W143" s="23"/>
      <c r="X143" s="23"/>
    </row>
    <row r="144" spans="1:24" s="22" customFormat="1" ht="14.25" x14ac:dyDescent="0.25">
      <c r="B144" s="21" t="s">
        <v>24</v>
      </c>
      <c r="F144" s="19"/>
      <c r="J144" s="18"/>
    </row>
    <row r="145" spans="1:78" s="42" customFormat="1" ht="14.25" x14ac:dyDescent="0.25">
      <c r="A145" s="22"/>
      <c r="B145" s="28" t="s">
        <v>25</v>
      </c>
      <c r="C145" s="22"/>
      <c r="D145" s="22"/>
      <c r="E145" s="22"/>
      <c r="F145" s="22"/>
      <c r="G145" s="22"/>
      <c r="H145" s="22"/>
      <c r="I145" s="22"/>
      <c r="J145" s="18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</row>
    <row r="146" spans="1:78" s="42" customFormat="1" ht="14.25" x14ac:dyDescent="0.25">
      <c r="A146" s="22"/>
      <c r="B146" s="28" t="s">
        <v>26</v>
      </c>
      <c r="C146" s="22"/>
      <c r="D146" s="22"/>
      <c r="E146" s="41"/>
      <c r="F146" s="22"/>
      <c r="G146" s="36" t="s">
        <v>121</v>
      </c>
      <c r="I146" s="22"/>
      <c r="J146" s="18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</row>
    <row r="147" spans="1:78" s="42" customFormat="1" ht="14.25" x14ac:dyDescent="0.25">
      <c r="A147" s="22"/>
      <c r="B147" s="23"/>
      <c r="C147" s="22"/>
      <c r="D147" s="22"/>
      <c r="E147" s="22"/>
      <c r="F147" s="36" t="s">
        <v>21</v>
      </c>
      <c r="G147" s="36" t="s">
        <v>126</v>
      </c>
      <c r="H147" s="36" t="s">
        <v>38</v>
      </c>
      <c r="I147" s="22"/>
      <c r="J147" s="18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</row>
    <row r="148" spans="1:78" s="40" customFormat="1" ht="14.25" x14ac:dyDescent="0.25">
      <c r="A148" s="24"/>
      <c r="B148" s="22"/>
      <c r="C148" s="22"/>
      <c r="D148" s="22"/>
      <c r="E148" s="43" t="s">
        <v>19</v>
      </c>
      <c r="F148" s="36" t="s">
        <v>27</v>
      </c>
      <c r="G148" s="36" t="s">
        <v>125</v>
      </c>
      <c r="H148" s="36" t="s">
        <v>27</v>
      </c>
      <c r="I148" s="22"/>
      <c r="J148" s="18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78" s="40" customFormat="1" ht="14.25" x14ac:dyDescent="0.25">
      <c r="A149" s="24"/>
      <c r="B149" s="22"/>
      <c r="C149" s="22"/>
      <c r="D149" s="22"/>
      <c r="E149" s="43">
        <v>1</v>
      </c>
      <c r="F149" s="38"/>
      <c r="G149" s="45">
        <f>F149*$H$142</f>
        <v>0</v>
      </c>
      <c r="H149" s="45">
        <f>F149-G149</f>
        <v>0</v>
      </c>
      <c r="I149" s="22"/>
      <c r="J149" s="35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78" s="40" customFormat="1" ht="14.25" x14ac:dyDescent="0.25">
      <c r="A150" s="24"/>
      <c r="B150" s="22"/>
      <c r="C150" s="22"/>
      <c r="D150" s="22"/>
      <c r="E150" s="43">
        <v>2</v>
      </c>
      <c r="F150" s="45">
        <f t="shared" ref="F150:F158" si="2">F149*(1+$F$160)</f>
        <v>0</v>
      </c>
      <c r="G150" s="45">
        <f t="shared" ref="G150:G158" si="3">F150*$H$142</f>
        <v>0</v>
      </c>
      <c r="H150" s="45">
        <f t="shared" ref="H150:H158" si="4">F150-G150</f>
        <v>0</v>
      </c>
      <c r="I150" s="22"/>
      <c r="J150" s="18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78" s="40" customFormat="1" ht="14.25" x14ac:dyDescent="0.25">
      <c r="A151" s="24"/>
      <c r="B151" s="22"/>
      <c r="C151" s="22"/>
      <c r="D151" s="22"/>
      <c r="E151" s="43">
        <v>3</v>
      </c>
      <c r="F151" s="45">
        <f t="shared" si="2"/>
        <v>0</v>
      </c>
      <c r="G151" s="45">
        <f t="shared" si="3"/>
        <v>0</v>
      </c>
      <c r="H151" s="45">
        <f t="shared" si="4"/>
        <v>0</v>
      </c>
      <c r="I151" s="22"/>
      <c r="J151" s="18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78" s="40" customFormat="1" ht="14.25" x14ac:dyDescent="0.25">
      <c r="A152" s="24"/>
      <c r="B152" s="22"/>
      <c r="C152" s="22"/>
      <c r="D152" s="22"/>
      <c r="E152" s="43">
        <v>4</v>
      </c>
      <c r="F152" s="45">
        <f t="shared" si="2"/>
        <v>0</v>
      </c>
      <c r="G152" s="45">
        <f t="shared" si="3"/>
        <v>0</v>
      </c>
      <c r="H152" s="45">
        <f t="shared" si="4"/>
        <v>0</v>
      </c>
      <c r="I152" s="22"/>
      <c r="J152" s="18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78" s="40" customFormat="1" ht="14.25" x14ac:dyDescent="0.25">
      <c r="A153" s="24"/>
      <c r="B153" s="22"/>
      <c r="C153" s="22"/>
      <c r="D153" s="22"/>
      <c r="E153" s="43">
        <v>5</v>
      </c>
      <c r="F153" s="45">
        <f t="shared" si="2"/>
        <v>0</v>
      </c>
      <c r="G153" s="45">
        <f t="shared" si="3"/>
        <v>0</v>
      </c>
      <c r="H153" s="45">
        <f t="shared" si="4"/>
        <v>0</v>
      </c>
      <c r="I153" s="22"/>
      <c r="J153" s="18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78" s="40" customFormat="1" ht="14.25" x14ac:dyDescent="0.25">
      <c r="A154" s="24"/>
      <c r="B154" s="22"/>
      <c r="C154" s="22"/>
      <c r="D154" s="22"/>
      <c r="E154" s="43">
        <v>6</v>
      </c>
      <c r="F154" s="45">
        <f t="shared" si="2"/>
        <v>0</v>
      </c>
      <c r="G154" s="45">
        <f t="shared" si="3"/>
        <v>0</v>
      </c>
      <c r="H154" s="45">
        <f t="shared" si="4"/>
        <v>0</v>
      </c>
      <c r="I154" s="22"/>
      <c r="J154" s="18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78" s="40" customFormat="1" ht="14.25" x14ac:dyDescent="0.25">
      <c r="A155" s="24"/>
      <c r="B155" s="22"/>
      <c r="C155" s="22"/>
      <c r="D155" s="23"/>
      <c r="E155" s="43">
        <v>7</v>
      </c>
      <c r="F155" s="45">
        <f t="shared" si="2"/>
        <v>0</v>
      </c>
      <c r="G155" s="45">
        <f t="shared" si="3"/>
        <v>0</v>
      </c>
      <c r="H155" s="45">
        <f t="shared" si="4"/>
        <v>0</v>
      </c>
      <c r="I155" s="22"/>
      <c r="J155" s="18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78" s="40" customFormat="1" ht="14.25" x14ac:dyDescent="0.25">
      <c r="A156" s="24"/>
      <c r="B156" s="22"/>
      <c r="C156" s="22"/>
      <c r="D156" s="22"/>
      <c r="E156" s="43">
        <v>8</v>
      </c>
      <c r="F156" s="45">
        <f t="shared" si="2"/>
        <v>0</v>
      </c>
      <c r="G156" s="45">
        <f t="shared" si="3"/>
        <v>0</v>
      </c>
      <c r="H156" s="45">
        <f t="shared" si="4"/>
        <v>0</v>
      </c>
      <c r="I156" s="52"/>
      <c r="J156" s="18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78" s="40" customFormat="1" ht="14.25" x14ac:dyDescent="0.25">
      <c r="A157" s="24"/>
      <c r="B157" s="22"/>
      <c r="C157" s="22"/>
      <c r="D157" s="22"/>
      <c r="E157" s="43">
        <v>9</v>
      </c>
      <c r="F157" s="45">
        <f t="shared" si="2"/>
        <v>0</v>
      </c>
      <c r="G157" s="45">
        <f t="shared" si="3"/>
        <v>0</v>
      </c>
      <c r="H157" s="45">
        <f t="shared" si="4"/>
        <v>0</v>
      </c>
      <c r="I157" s="22"/>
      <c r="J157" s="18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78" s="40" customFormat="1" ht="14.25" x14ac:dyDescent="0.25">
      <c r="A158" s="24"/>
      <c r="B158" s="22"/>
      <c r="C158" s="22"/>
      <c r="D158" s="22"/>
      <c r="E158" s="43">
        <v>10</v>
      </c>
      <c r="F158" s="45">
        <f t="shared" si="2"/>
        <v>0</v>
      </c>
      <c r="G158" s="45">
        <f t="shared" si="3"/>
        <v>0</v>
      </c>
      <c r="H158" s="45">
        <f t="shared" si="4"/>
        <v>0</v>
      </c>
      <c r="I158" s="22"/>
      <c r="J158" s="18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78" s="42" customFormat="1" ht="14.25" x14ac:dyDescent="0.25">
      <c r="A159" s="22"/>
      <c r="B159" s="23"/>
      <c r="C159" s="22"/>
      <c r="D159" s="22"/>
      <c r="E159" s="41"/>
      <c r="F159" s="22"/>
      <c r="G159" s="22"/>
      <c r="H159" s="22"/>
      <c r="I159" s="22"/>
      <c r="J159" s="18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</row>
    <row r="160" spans="1:78" s="42" customFormat="1" ht="14.25" x14ac:dyDescent="0.25">
      <c r="A160" s="22"/>
      <c r="B160" s="23"/>
      <c r="C160" s="22"/>
      <c r="D160" s="22"/>
      <c r="E160" s="36" t="s">
        <v>28</v>
      </c>
      <c r="F160" s="53">
        <v>0.02</v>
      </c>
      <c r="G160" s="41"/>
      <c r="H160" s="41"/>
      <c r="I160" s="22"/>
      <c r="J160" s="18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</row>
    <row r="161" spans="1:78" s="42" customFormat="1" ht="14.25" x14ac:dyDescent="0.25">
      <c r="A161" s="22"/>
      <c r="B161" s="23"/>
      <c r="C161" s="22"/>
      <c r="D161" s="22"/>
      <c r="E161" s="22"/>
      <c r="G161" s="41"/>
      <c r="H161" s="41"/>
      <c r="I161" s="22"/>
      <c r="J161" s="18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</row>
    <row r="162" spans="1:78" s="54" customFormat="1" ht="14.25" x14ac:dyDescent="0.25">
      <c r="B162" s="21" t="s">
        <v>29</v>
      </c>
      <c r="C162" s="24"/>
      <c r="D162" s="24"/>
      <c r="E162" s="24"/>
      <c r="G162" s="24"/>
      <c r="H162" s="18"/>
      <c r="I162" s="18"/>
      <c r="J162" s="18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</row>
    <row r="163" spans="1:78" s="55" customFormat="1" ht="14.25" x14ac:dyDescent="0.25">
      <c r="A163" s="24"/>
      <c r="B163" s="28" t="s">
        <v>30</v>
      </c>
      <c r="C163" s="24"/>
      <c r="D163" s="24"/>
      <c r="E163" s="24"/>
      <c r="G163" s="24"/>
      <c r="H163" s="24"/>
      <c r="I163" s="18"/>
      <c r="J163" s="18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</row>
    <row r="164" spans="1:78" s="55" customFormat="1" ht="14.25" x14ac:dyDescent="0.25">
      <c r="A164" s="24"/>
      <c r="B164" s="24"/>
      <c r="C164" s="24"/>
      <c r="D164" s="24"/>
      <c r="E164" s="24"/>
      <c r="G164" s="24"/>
      <c r="H164" s="36" t="s">
        <v>31</v>
      </c>
      <c r="I164" s="18"/>
      <c r="J164" s="18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</row>
    <row r="165" spans="1:78" s="55" customFormat="1" ht="14.25" x14ac:dyDescent="0.25">
      <c r="A165" s="24"/>
      <c r="B165" s="23"/>
      <c r="C165" s="23"/>
      <c r="D165" s="24"/>
      <c r="E165" s="24"/>
      <c r="G165" s="56"/>
      <c r="H165" s="36" t="s">
        <v>32</v>
      </c>
      <c r="I165" s="18"/>
      <c r="J165" s="18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</row>
    <row r="166" spans="1:78" s="42" customFormat="1" ht="14.25" x14ac:dyDescent="0.25">
      <c r="A166" s="24"/>
      <c r="C166" s="28"/>
      <c r="D166" s="24"/>
      <c r="E166" s="24"/>
      <c r="G166" s="43" t="s">
        <v>19</v>
      </c>
      <c r="H166" s="36" t="s">
        <v>33</v>
      </c>
      <c r="I166" s="18"/>
      <c r="J166" s="18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</row>
    <row r="167" spans="1:78" s="42" customFormat="1" ht="15" customHeight="1" x14ac:dyDescent="0.25">
      <c r="A167" s="24"/>
      <c r="C167" s="28"/>
      <c r="D167" s="24"/>
      <c r="E167" s="24"/>
      <c r="G167" s="43">
        <v>1</v>
      </c>
      <c r="H167" s="39"/>
      <c r="I167" s="18"/>
      <c r="J167" s="18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</row>
    <row r="168" spans="1:78" s="40" customFormat="1" ht="14.25" x14ac:dyDescent="0.25">
      <c r="A168" s="24"/>
      <c r="C168" s="28"/>
      <c r="D168" s="24"/>
      <c r="E168" s="24"/>
      <c r="G168" s="43">
        <v>2</v>
      </c>
      <c r="H168" s="39"/>
      <c r="I168" s="18"/>
      <c r="J168" s="18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78" s="40" customFormat="1" ht="14.25" x14ac:dyDescent="0.25">
      <c r="A169" s="24"/>
      <c r="B169" s="22"/>
      <c r="C169" s="22"/>
      <c r="D169" s="24"/>
      <c r="E169" s="24"/>
      <c r="G169" s="43">
        <v>3</v>
      </c>
      <c r="H169" s="39"/>
      <c r="I169" s="18"/>
      <c r="J169" s="18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78" s="40" customFormat="1" ht="14.25" x14ac:dyDescent="0.25">
      <c r="A170" s="24"/>
      <c r="B170" s="22"/>
      <c r="C170" s="22"/>
      <c r="D170" s="24"/>
      <c r="E170" s="24"/>
      <c r="G170" s="43">
        <v>4</v>
      </c>
      <c r="H170" s="39"/>
      <c r="I170" s="18"/>
      <c r="J170" s="18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78" s="40" customFormat="1" ht="14.25" x14ac:dyDescent="0.25">
      <c r="A171" s="24"/>
      <c r="B171" s="23"/>
      <c r="C171" s="22"/>
      <c r="D171" s="23"/>
      <c r="E171" s="24"/>
      <c r="G171" s="43">
        <v>5</v>
      </c>
      <c r="H171" s="39"/>
      <c r="I171" s="18"/>
      <c r="J171" s="18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78" s="40" customFormat="1" ht="14.25" x14ac:dyDescent="0.25">
      <c r="A172" s="24"/>
      <c r="B172" s="23"/>
      <c r="C172" s="22"/>
      <c r="D172" s="24"/>
      <c r="E172" s="24"/>
      <c r="G172" s="43">
        <v>6</v>
      </c>
      <c r="H172" s="39"/>
      <c r="I172" s="18"/>
      <c r="J172" s="18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78" s="40" customFormat="1" ht="14.25" x14ac:dyDescent="0.25">
      <c r="A173" s="24"/>
      <c r="B173" s="23"/>
      <c r="C173" s="22"/>
      <c r="D173" s="24"/>
      <c r="E173" s="24"/>
      <c r="G173" s="43">
        <v>7</v>
      </c>
      <c r="H173" s="39"/>
      <c r="I173" s="18"/>
      <c r="J173" s="18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78" s="40" customFormat="1" ht="14.25" x14ac:dyDescent="0.25">
      <c r="A174" s="24"/>
      <c r="B174" s="23"/>
      <c r="C174" s="22"/>
      <c r="D174" s="24"/>
      <c r="E174" s="24"/>
      <c r="G174" s="43">
        <v>8</v>
      </c>
      <c r="H174" s="39"/>
      <c r="I174" s="18"/>
      <c r="J174" s="18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78" s="40" customFormat="1" ht="14.25" x14ac:dyDescent="0.25">
      <c r="A175" s="24"/>
      <c r="B175" s="22"/>
      <c r="C175" s="22"/>
      <c r="D175" s="24"/>
      <c r="E175" s="24"/>
      <c r="G175" s="43">
        <v>9</v>
      </c>
      <c r="H175" s="39"/>
      <c r="I175" s="18"/>
      <c r="J175" s="18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78" s="40" customFormat="1" ht="14.25" x14ac:dyDescent="0.25">
      <c r="A176" s="24"/>
      <c r="B176" s="22"/>
      <c r="C176" s="22"/>
      <c r="D176" s="24"/>
      <c r="E176" s="24"/>
      <c r="G176" s="43">
        <v>10</v>
      </c>
      <c r="H176" s="39"/>
      <c r="I176" s="18"/>
      <c r="J176" s="18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78" s="40" customFormat="1" ht="14.25" x14ac:dyDescent="0.25">
      <c r="A177" s="24"/>
      <c r="B177" s="22"/>
      <c r="C177" s="22"/>
      <c r="D177" s="24"/>
      <c r="E177" s="24"/>
      <c r="G177" s="43" t="s">
        <v>21</v>
      </c>
      <c r="H177" s="57">
        <f>SUM(H167:H176)</f>
        <v>0</v>
      </c>
      <c r="I177" s="18"/>
      <c r="J177" s="18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78" s="40" customFormat="1" ht="14.25" x14ac:dyDescent="0.25">
      <c r="A178" s="24"/>
      <c r="B178" s="22"/>
      <c r="C178" s="22"/>
      <c r="D178" s="24"/>
      <c r="E178" s="24"/>
      <c r="G178" s="58"/>
      <c r="H178" s="58"/>
      <c r="I178" s="18"/>
      <c r="J178" s="18"/>
      <c r="K178" s="22"/>
      <c r="L178" s="22"/>
      <c r="M178" s="22"/>
      <c r="N178" s="22"/>
      <c r="O178" s="22"/>
      <c r="P178" s="18"/>
      <c r="Q178" s="22"/>
      <c r="R178" s="22"/>
      <c r="S178" s="22"/>
      <c r="T178" s="22"/>
      <c r="U178" s="22"/>
      <c r="V178" s="22"/>
      <c r="W178" s="22"/>
      <c r="X178" s="22"/>
    </row>
    <row r="179" spans="1:78" s="42" customFormat="1" ht="14.25" x14ac:dyDescent="0.25">
      <c r="B179" s="21" t="s">
        <v>136</v>
      </c>
      <c r="C179" s="96"/>
      <c r="D179" s="96"/>
      <c r="E179" s="96"/>
      <c r="F179" s="97"/>
      <c r="G179" s="96"/>
      <c r="H179" s="97"/>
      <c r="I179" s="22"/>
      <c r="J179" s="18"/>
      <c r="K179" s="22"/>
      <c r="L179" s="22"/>
      <c r="M179" s="22"/>
      <c r="N179" s="22"/>
      <c r="O179" s="22"/>
      <c r="P179" s="18"/>
      <c r="Q179" s="22"/>
      <c r="R179" s="22"/>
      <c r="S179" s="22"/>
      <c r="T179" s="22"/>
      <c r="U179" s="22"/>
      <c r="V179" s="22"/>
      <c r="W179" s="22"/>
      <c r="X179" s="22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</row>
    <row r="180" spans="1:78" s="42" customFormat="1" ht="14.25" x14ac:dyDescent="0.25">
      <c r="A180" s="22"/>
      <c r="B180" s="28" t="s">
        <v>25</v>
      </c>
      <c r="C180" s="96"/>
      <c r="D180" s="96"/>
      <c r="E180" s="96"/>
      <c r="F180" s="97"/>
      <c r="G180" s="96"/>
      <c r="H180" s="96"/>
      <c r="I180" s="22"/>
      <c r="J180" s="18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</row>
    <row r="181" spans="1:78" s="42" customFormat="1" ht="14.25" x14ac:dyDescent="0.25">
      <c r="A181" s="22"/>
      <c r="B181" s="28" t="s">
        <v>26</v>
      </c>
      <c r="C181" s="96"/>
      <c r="D181" s="96"/>
      <c r="E181" s="96"/>
      <c r="F181" s="97"/>
      <c r="G181" s="96"/>
      <c r="H181" s="36" t="s">
        <v>137</v>
      </c>
      <c r="I181" s="22"/>
      <c r="J181" s="18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</row>
    <row r="182" spans="1:78" s="40" customFormat="1" ht="14.25" x14ac:dyDescent="0.25">
      <c r="A182" s="24"/>
      <c r="B182" s="96"/>
      <c r="C182" s="96"/>
      <c r="D182" s="96"/>
      <c r="E182" s="96"/>
      <c r="F182" s="98"/>
      <c r="G182" s="43" t="s">
        <v>19</v>
      </c>
      <c r="H182" s="36" t="s">
        <v>34</v>
      </c>
      <c r="I182" s="22"/>
      <c r="J182" s="18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78" s="40" customFormat="1" ht="14.25" x14ac:dyDescent="0.25">
      <c r="A183" s="24"/>
      <c r="B183" s="22"/>
      <c r="C183" s="22"/>
      <c r="D183" s="22"/>
      <c r="E183" s="22"/>
      <c r="G183" s="43">
        <v>1</v>
      </c>
      <c r="H183" s="45">
        <f>'WA Salary'!D46</f>
        <v>0</v>
      </c>
      <c r="I183" s="22"/>
      <c r="J183" s="35"/>
      <c r="K183" s="99" t="s">
        <v>138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78" s="40" customFormat="1" ht="14.25" x14ac:dyDescent="0.25">
      <c r="A184" s="24"/>
      <c r="B184" s="22"/>
      <c r="C184" s="22"/>
      <c r="D184" s="10"/>
      <c r="E184" s="22"/>
      <c r="G184" s="43">
        <v>2</v>
      </c>
      <c r="H184" s="45">
        <f t="shared" ref="H184:H192" si="5">H183*(1+$H$194)</f>
        <v>0</v>
      </c>
      <c r="I184" s="22"/>
      <c r="J184" s="18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78" s="40" customFormat="1" ht="14.25" x14ac:dyDescent="0.25">
      <c r="A185" s="24"/>
      <c r="B185" s="22"/>
      <c r="C185" s="22"/>
      <c r="D185" s="10"/>
      <c r="E185" s="22"/>
      <c r="G185" s="43">
        <v>3</v>
      </c>
      <c r="H185" s="45">
        <f t="shared" ref="H185:H190" si="6">H184*(1+$H$194)</f>
        <v>0</v>
      </c>
      <c r="I185" s="22"/>
      <c r="J185" s="18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78" s="40" customFormat="1" ht="14.25" x14ac:dyDescent="0.25">
      <c r="A186" s="24"/>
      <c r="B186" s="22"/>
      <c r="C186" s="22"/>
      <c r="E186" s="22"/>
      <c r="G186" s="43">
        <v>4</v>
      </c>
      <c r="H186" s="45">
        <f t="shared" si="6"/>
        <v>0</v>
      </c>
      <c r="I186" s="22"/>
      <c r="J186" s="18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78" s="40" customFormat="1" ht="14.25" x14ac:dyDescent="0.25">
      <c r="A187" s="24"/>
      <c r="B187" s="22"/>
      <c r="C187" s="22"/>
      <c r="D187" s="23"/>
      <c r="E187" s="22"/>
      <c r="G187" s="43">
        <v>5</v>
      </c>
      <c r="H187" s="45">
        <f t="shared" si="6"/>
        <v>0</v>
      </c>
      <c r="I187" s="22"/>
      <c r="J187" s="18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78" s="40" customFormat="1" ht="14.25" x14ac:dyDescent="0.25">
      <c r="A188" s="24"/>
      <c r="B188" s="22"/>
      <c r="C188" s="22"/>
      <c r="D188" s="22"/>
      <c r="E188" s="22"/>
      <c r="G188" s="43">
        <v>6</v>
      </c>
      <c r="H188" s="45">
        <f t="shared" si="6"/>
        <v>0</v>
      </c>
      <c r="I188" s="22"/>
      <c r="J188" s="18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78" s="40" customFormat="1" ht="14.25" x14ac:dyDescent="0.25">
      <c r="A189" s="24"/>
      <c r="B189" s="22"/>
      <c r="C189" s="22"/>
      <c r="D189" s="23"/>
      <c r="E189" s="22"/>
      <c r="G189" s="43">
        <v>7</v>
      </c>
      <c r="H189" s="45">
        <f t="shared" si="6"/>
        <v>0</v>
      </c>
      <c r="I189" s="22"/>
      <c r="J189" s="18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78" s="40" customFormat="1" ht="14.25" x14ac:dyDescent="0.25">
      <c r="A190" s="24"/>
      <c r="B190" s="22"/>
      <c r="C190" s="22"/>
      <c r="D190" s="22"/>
      <c r="E190" s="22"/>
      <c r="G190" s="43">
        <v>8</v>
      </c>
      <c r="H190" s="45">
        <f t="shared" si="6"/>
        <v>0</v>
      </c>
      <c r="I190" s="52"/>
      <c r="J190" s="18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78" s="40" customFormat="1" ht="14.25" x14ac:dyDescent="0.25">
      <c r="A191" s="24"/>
      <c r="B191" s="22"/>
      <c r="C191" s="22"/>
      <c r="D191" s="22"/>
      <c r="E191" s="22"/>
      <c r="G191" s="43">
        <v>9</v>
      </c>
      <c r="H191" s="45">
        <f t="shared" si="5"/>
        <v>0</v>
      </c>
      <c r="I191" s="22"/>
      <c r="J191" s="18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78" s="40" customFormat="1" ht="14.25" x14ac:dyDescent="0.25">
      <c r="A192" s="24"/>
      <c r="B192" s="22"/>
      <c r="C192" s="22"/>
      <c r="D192" s="22"/>
      <c r="E192" s="22"/>
      <c r="G192" s="43">
        <v>10</v>
      </c>
      <c r="H192" s="45">
        <f t="shared" si="5"/>
        <v>0</v>
      </c>
      <c r="I192" s="22"/>
      <c r="J192" s="18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78" s="42" customFormat="1" ht="14.25" x14ac:dyDescent="0.25">
      <c r="A193" s="22"/>
      <c r="B193" s="23"/>
      <c r="C193" s="22"/>
      <c r="D193" s="22"/>
      <c r="E193" s="22"/>
      <c r="G193" s="41"/>
      <c r="H193" s="22"/>
      <c r="I193" s="22"/>
      <c r="J193" s="18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</row>
    <row r="194" spans="1:78" s="42" customFormat="1" ht="14.25" x14ac:dyDescent="0.25">
      <c r="A194" s="22"/>
      <c r="B194" s="23"/>
      <c r="C194" s="22"/>
      <c r="D194" s="22"/>
      <c r="E194" s="22"/>
      <c r="G194" s="36" t="s">
        <v>28</v>
      </c>
      <c r="H194" s="53">
        <v>0.02</v>
      </c>
      <c r="I194" s="22"/>
      <c r="J194" s="18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</row>
    <row r="195" spans="1:78" s="40" customFormat="1" ht="14.25" x14ac:dyDescent="0.25">
      <c r="A195" s="24"/>
      <c r="B195" s="22"/>
      <c r="C195" s="23"/>
      <c r="D195" s="22"/>
      <c r="E195" s="22"/>
      <c r="F195" s="22"/>
      <c r="G195" s="22"/>
      <c r="H195" s="22"/>
      <c r="I195" s="18"/>
      <c r="J195" s="18"/>
      <c r="K195" s="22"/>
      <c r="L195" s="22"/>
      <c r="M195" s="22"/>
      <c r="N195" s="22"/>
      <c r="O195" s="22"/>
      <c r="P195" s="18"/>
      <c r="Q195" s="22"/>
      <c r="R195" s="22"/>
      <c r="S195" s="22"/>
      <c r="T195" s="22"/>
      <c r="U195" s="22"/>
      <c r="V195" s="22"/>
      <c r="W195" s="22"/>
      <c r="X195" s="22"/>
    </row>
    <row r="196" spans="1:78" s="40" customFormat="1" ht="14.25" x14ac:dyDescent="0.25">
      <c r="B196" s="21" t="s">
        <v>35</v>
      </c>
      <c r="C196" s="22"/>
      <c r="D196" s="22"/>
      <c r="E196" s="22"/>
      <c r="F196" s="22"/>
      <c r="G196" s="22"/>
      <c r="H196" s="22"/>
      <c r="I196" s="22"/>
      <c r="J196" s="18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78" s="22" customFormat="1" ht="14.25" x14ac:dyDescent="0.25">
      <c r="B197" s="21" t="s">
        <v>36</v>
      </c>
      <c r="F197" s="19"/>
      <c r="J197" s="18"/>
    </row>
    <row r="198" spans="1:78" s="42" customFormat="1" ht="14.25" x14ac:dyDescent="0.25">
      <c r="A198" s="22"/>
      <c r="B198" s="28" t="s">
        <v>25</v>
      </c>
      <c r="C198" s="22"/>
      <c r="D198" s="22"/>
      <c r="E198" s="22"/>
      <c r="F198" s="22"/>
      <c r="G198" s="22"/>
      <c r="H198" s="22"/>
      <c r="I198" s="22"/>
      <c r="J198" s="18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</row>
    <row r="199" spans="1:78" s="42" customFormat="1" ht="14.25" x14ac:dyDescent="0.25">
      <c r="A199" s="24"/>
      <c r="B199" s="28" t="s">
        <v>26</v>
      </c>
      <c r="C199" s="22"/>
      <c r="D199" s="22"/>
      <c r="E199" s="22"/>
      <c r="F199" s="41"/>
      <c r="G199" s="36" t="s">
        <v>37</v>
      </c>
      <c r="H199" s="36" t="s">
        <v>37</v>
      </c>
      <c r="I199" s="22"/>
      <c r="J199" s="18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</row>
    <row r="200" spans="1:78" s="22" customFormat="1" ht="14.25" x14ac:dyDescent="0.25">
      <c r="A200" s="24"/>
      <c r="B200" s="23"/>
      <c r="F200" s="41"/>
      <c r="G200" s="36" t="s">
        <v>38</v>
      </c>
      <c r="H200" s="36" t="s">
        <v>38</v>
      </c>
      <c r="J200" s="18"/>
    </row>
    <row r="201" spans="1:78" s="40" customFormat="1" ht="14.25" x14ac:dyDescent="0.25">
      <c r="A201" s="24"/>
      <c r="B201" s="22"/>
      <c r="C201" s="22"/>
      <c r="D201" s="22"/>
      <c r="E201" s="22"/>
      <c r="F201" s="43" t="s">
        <v>19</v>
      </c>
      <c r="G201" s="36" t="s">
        <v>39</v>
      </c>
      <c r="H201" s="36" t="s">
        <v>40</v>
      </c>
      <c r="I201" s="22"/>
      <c r="J201" s="18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78" s="40" customFormat="1" ht="15" customHeight="1" x14ac:dyDescent="0.25">
      <c r="A202" s="24"/>
      <c r="B202" s="22"/>
      <c r="C202" s="22"/>
      <c r="D202" s="22"/>
      <c r="E202" s="22"/>
      <c r="F202" s="43">
        <v>1</v>
      </c>
      <c r="G202" s="44">
        <v>0</v>
      </c>
      <c r="H202" s="44">
        <v>0</v>
      </c>
      <c r="I202" s="22"/>
      <c r="J202" s="35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78" s="40" customFormat="1" ht="14.25" x14ac:dyDescent="0.25">
      <c r="A203" s="24"/>
      <c r="B203" s="22"/>
      <c r="C203" s="22"/>
      <c r="D203" s="22"/>
      <c r="E203" s="22"/>
      <c r="F203" s="43">
        <v>2</v>
      </c>
      <c r="G203" s="45">
        <f t="shared" ref="G203:G211" si="7">G202*(1+$G$213)</f>
        <v>0</v>
      </c>
      <c r="H203" s="45">
        <f t="shared" ref="H203:H211" si="8">H202*(1+$H$213)</f>
        <v>0</v>
      </c>
      <c r="I203" s="22"/>
      <c r="J203" s="18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78" s="40" customFormat="1" ht="14.25" x14ac:dyDescent="0.25">
      <c r="A204" s="24"/>
      <c r="B204" s="22"/>
      <c r="C204" s="22"/>
      <c r="D204" s="22"/>
      <c r="E204" s="22"/>
      <c r="F204" s="43">
        <v>3</v>
      </c>
      <c r="G204" s="45">
        <f t="shared" si="7"/>
        <v>0</v>
      </c>
      <c r="H204" s="45">
        <f t="shared" si="8"/>
        <v>0</v>
      </c>
      <c r="I204" s="22"/>
      <c r="J204" s="18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78" s="40" customFormat="1" ht="14.25" x14ac:dyDescent="0.25">
      <c r="A205" s="24"/>
      <c r="B205" s="22"/>
      <c r="C205" s="22"/>
      <c r="D205" s="22"/>
      <c r="E205" s="22"/>
      <c r="F205" s="43">
        <v>4</v>
      </c>
      <c r="G205" s="45">
        <f t="shared" si="7"/>
        <v>0</v>
      </c>
      <c r="H205" s="45">
        <f t="shared" si="8"/>
        <v>0</v>
      </c>
      <c r="I205" s="22"/>
      <c r="J205" s="18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78" s="40" customFormat="1" ht="14.25" x14ac:dyDescent="0.25">
      <c r="A206" s="24"/>
      <c r="B206" s="22"/>
      <c r="C206" s="22"/>
      <c r="D206" s="22"/>
      <c r="E206" s="22"/>
      <c r="F206" s="43">
        <v>5</v>
      </c>
      <c r="G206" s="45">
        <f t="shared" si="7"/>
        <v>0</v>
      </c>
      <c r="H206" s="45">
        <f t="shared" si="8"/>
        <v>0</v>
      </c>
      <c r="I206" s="22"/>
      <c r="J206" s="18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78" s="40" customFormat="1" ht="14.25" x14ac:dyDescent="0.25">
      <c r="A207" s="24"/>
      <c r="B207" s="22"/>
      <c r="C207" s="22"/>
      <c r="D207" s="22"/>
      <c r="E207" s="22"/>
      <c r="F207" s="43">
        <v>6</v>
      </c>
      <c r="G207" s="45">
        <f t="shared" si="7"/>
        <v>0</v>
      </c>
      <c r="H207" s="45">
        <f t="shared" si="8"/>
        <v>0</v>
      </c>
      <c r="I207" s="22"/>
      <c r="J207" s="18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78" s="40" customFormat="1" ht="14.25" x14ac:dyDescent="0.25">
      <c r="A208" s="24"/>
      <c r="B208" s="22"/>
      <c r="C208" s="22"/>
      <c r="D208" s="22"/>
      <c r="E208" s="22"/>
      <c r="F208" s="43">
        <v>7</v>
      </c>
      <c r="G208" s="45">
        <f t="shared" si="7"/>
        <v>0</v>
      </c>
      <c r="H208" s="45">
        <f t="shared" si="8"/>
        <v>0</v>
      </c>
      <c r="I208" s="22"/>
      <c r="J208" s="18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78" s="40" customFormat="1" ht="14.25" x14ac:dyDescent="0.25">
      <c r="A209" s="24"/>
      <c r="B209" s="22"/>
      <c r="C209" s="22"/>
      <c r="D209" s="23"/>
      <c r="E209" s="22"/>
      <c r="F209" s="43">
        <v>8</v>
      </c>
      <c r="G209" s="45">
        <f t="shared" si="7"/>
        <v>0</v>
      </c>
      <c r="H209" s="45">
        <f t="shared" si="8"/>
        <v>0</v>
      </c>
      <c r="I209" s="22"/>
      <c r="J209" s="18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78" s="40" customFormat="1" ht="14.25" x14ac:dyDescent="0.25">
      <c r="A210" s="24"/>
      <c r="B210" s="22"/>
      <c r="C210" s="22"/>
      <c r="D210" s="23"/>
      <c r="E210" s="22"/>
      <c r="F210" s="43">
        <v>9</v>
      </c>
      <c r="G210" s="45">
        <f t="shared" si="7"/>
        <v>0</v>
      </c>
      <c r="H210" s="45">
        <f t="shared" si="8"/>
        <v>0</v>
      </c>
      <c r="I210" s="22"/>
      <c r="J210" s="18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78" s="40" customFormat="1" ht="14.25" x14ac:dyDescent="0.25">
      <c r="A211" s="24"/>
      <c r="B211" s="22"/>
      <c r="C211" s="22"/>
      <c r="D211" s="23"/>
      <c r="E211" s="22"/>
      <c r="F211" s="43">
        <v>10</v>
      </c>
      <c r="G211" s="45">
        <f t="shared" si="7"/>
        <v>0</v>
      </c>
      <c r="H211" s="45">
        <f t="shared" si="8"/>
        <v>0</v>
      </c>
      <c r="I211" s="22"/>
      <c r="J211" s="18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78" s="40" customFormat="1" ht="14.25" x14ac:dyDescent="0.25">
      <c r="A212" s="22"/>
      <c r="B212" s="22"/>
      <c r="C212" s="23"/>
      <c r="D212" s="22"/>
      <c r="E212" s="22"/>
      <c r="F212" s="22"/>
      <c r="G212" s="22"/>
      <c r="H212" s="22"/>
      <c r="I212" s="22"/>
      <c r="J212" s="18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78" s="22" customFormat="1" ht="14.25" x14ac:dyDescent="0.25">
      <c r="A213" s="20"/>
      <c r="F213" s="36" t="s">
        <v>28</v>
      </c>
      <c r="G213" s="53">
        <v>0.02</v>
      </c>
      <c r="H213" s="53">
        <v>0.02</v>
      </c>
      <c r="J213" s="18"/>
    </row>
    <row r="214" spans="1:78" s="40" customFormat="1" ht="14.25" x14ac:dyDescent="0.25">
      <c r="A214" s="22"/>
      <c r="B214" s="22"/>
      <c r="C214" s="23"/>
      <c r="D214" s="22"/>
      <c r="E214" s="22"/>
      <c r="F214" s="22"/>
      <c r="G214" s="22"/>
      <c r="H214" s="22"/>
      <c r="I214" s="22"/>
      <c r="J214" s="18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78" s="42" customFormat="1" ht="14.25" x14ac:dyDescent="0.25">
      <c r="B215" s="21" t="s">
        <v>41</v>
      </c>
      <c r="C215" s="22"/>
      <c r="D215" s="22"/>
      <c r="E215" s="22"/>
      <c r="F215" s="22"/>
      <c r="G215" s="22"/>
      <c r="H215" s="22"/>
      <c r="I215" s="22"/>
      <c r="J215" s="18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</row>
    <row r="216" spans="1:78" s="42" customFormat="1" ht="14.25" x14ac:dyDescent="0.25">
      <c r="A216" s="22"/>
      <c r="B216" s="28" t="s">
        <v>25</v>
      </c>
      <c r="C216" s="22"/>
      <c r="D216" s="22"/>
      <c r="E216" s="22"/>
      <c r="F216" s="22"/>
      <c r="G216" s="22"/>
      <c r="H216" s="22"/>
      <c r="I216" s="22"/>
      <c r="J216" s="18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</row>
    <row r="217" spans="1:78" s="42" customFormat="1" ht="14.25" x14ac:dyDescent="0.25">
      <c r="A217" s="22"/>
      <c r="B217" s="28" t="s">
        <v>26</v>
      </c>
      <c r="C217" s="22"/>
      <c r="D217" s="22"/>
      <c r="E217" s="22"/>
      <c r="F217" s="41"/>
      <c r="G217" s="22"/>
      <c r="H217" s="22"/>
      <c r="I217" s="22"/>
      <c r="J217" s="18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</row>
    <row r="218" spans="1:78" s="42" customFormat="1" ht="14.25" x14ac:dyDescent="0.25">
      <c r="A218" s="22"/>
      <c r="B218" s="23"/>
      <c r="C218" s="22"/>
      <c r="D218" s="22"/>
      <c r="E218" s="22"/>
      <c r="F218" s="41"/>
      <c r="G218" s="22"/>
      <c r="H218" s="22"/>
      <c r="I218" s="22"/>
      <c r="J218" s="18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</row>
    <row r="219" spans="1:78" s="42" customFormat="1" ht="14.25" x14ac:dyDescent="0.25">
      <c r="A219" s="22"/>
      <c r="B219" s="43" t="s">
        <v>19</v>
      </c>
      <c r="C219" s="36" t="s">
        <v>42</v>
      </c>
      <c r="D219" s="36" t="s">
        <v>43</v>
      </c>
      <c r="E219" s="36" t="s">
        <v>44</v>
      </c>
      <c r="F219" s="36" t="s">
        <v>45</v>
      </c>
      <c r="G219" s="36" t="s">
        <v>46</v>
      </c>
      <c r="H219" s="36" t="s">
        <v>47</v>
      </c>
      <c r="I219" s="36" t="s">
        <v>48</v>
      </c>
      <c r="J219" s="18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</row>
    <row r="220" spans="1:78" s="42" customFormat="1" ht="14.25" x14ac:dyDescent="0.25">
      <c r="A220" s="22"/>
      <c r="B220" s="43">
        <v>1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18"/>
      <c r="K220" s="28" t="s">
        <v>81</v>
      </c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</row>
    <row r="221" spans="1:78" s="42" customFormat="1" ht="14.25" x14ac:dyDescent="0.25">
      <c r="A221" s="22"/>
      <c r="B221" s="43">
        <v>2</v>
      </c>
      <c r="C221" s="45">
        <f>C220*(1+C$231)</f>
        <v>0</v>
      </c>
      <c r="D221" s="45">
        <f t="shared" ref="D221:D229" si="9">D220*(1+D$231)</f>
        <v>0</v>
      </c>
      <c r="E221" s="45">
        <f t="shared" ref="E221:E229" si="10">E220*(1+E$231)</f>
        <v>0</v>
      </c>
      <c r="F221" s="45">
        <f t="shared" ref="F221:F229" si="11">F220*(1+F$231)</f>
        <v>0</v>
      </c>
      <c r="G221" s="45">
        <f t="shared" ref="G221:G229" si="12">G220*(1+G$231)</f>
        <v>0</v>
      </c>
      <c r="H221" s="45">
        <f t="shared" ref="H221:H229" si="13">H220*(1+H$231)</f>
        <v>0</v>
      </c>
      <c r="I221" s="45">
        <f t="shared" ref="I221:I229" si="14">I220*(1+I$231)</f>
        <v>0</v>
      </c>
      <c r="J221" s="18"/>
      <c r="K221" s="28" t="s">
        <v>87</v>
      </c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</row>
    <row r="222" spans="1:78" s="42" customFormat="1" ht="14.25" x14ac:dyDescent="0.25">
      <c r="A222" s="22"/>
      <c r="B222" s="43">
        <v>3</v>
      </c>
      <c r="C222" s="45">
        <f t="shared" ref="C222:C229" si="15">C221*(1+C$231)</f>
        <v>0</v>
      </c>
      <c r="D222" s="45">
        <f t="shared" si="9"/>
        <v>0</v>
      </c>
      <c r="E222" s="45">
        <f t="shared" si="10"/>
        <v>0</v>
      </c>
      <c r="F222" s="45">
        <f t="shared" si="11"/>
        <v>0</v>
      </c>
      <c r="G222" s="45">
        <f t="shared" si="12"/>
        <v>0</v>
      </c>
      <c r="H222" s="45">
        <f t="shared" si="13"/>
        <v>0</v>
      </c>
      <c r="I222" s="45">
        <f t="shared" si="14"/>
        <v>0</v>
      </c>
      <c r="J222" s="18"/>
      <c r="K222" s="28" t="s">
        <v>80</v>
      </c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</row>
    <row r="223" spans="1:78" s="42" customFormat="1" ht="14.25" x14ac:dyDescent="0.25">
      <c r="A223" s="22"/>
      <c r="B223" s="43">
        <v>4</v>
      </c>
      <c r="C223" s="45">
        <f t="shared" si="15"/>
        <v>0</v>
      </c>
      <c r="D223" s="45">
        <f t="shared" si="9"/>
        <v>0</v>
      </c>
      <c r="E223" s="45">
        <f t="shared" si="10"/>
        <v>0</v>
      </c>
      <c r="F223" s="45">
        <f t="shared" si="11"/>
        <v>0</v>
      </c>
      <c r="G223" s="45">
        <f t="shared" si="12"/>
        <v>0</v>
      </c>
      <c r="H223" s="45">
        <f t="shared" si="13"/>
        <v>0</v>
      </c>
      <c r="I223" s="45">
        <f t="shared" si="14"/>
        <v>0</v>
      </c>
      <c r="J223" s="18"/>
      <c r="K223" s="28" t="s">
        <v>49</v>
      </c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</row>
    <row r="224" spans="1:78" s="42" customFormat="1" ht="14.25" x14ac:dyDescent="0.25">
      <c r="A224" s="22"/>
      <c r="B224" s="43">
        <v>5</v>
      </c>
      <c r="C224" s="45">
        <f t="shared" si="15"/>
        <v>0</v>
      </c>
      <c r="D224" s="45">
        <f t="shared" si="9"/>
        <v>0</v>
      </c>
      <c r="E224" s="45">
        <f t="shared" si="10"/>
        <v>0</v>
      </c>
      <c r="F224" s="45">
        <f t="shared" si="11"/>
        <v>0</v>
      </c>
      <c r="G224" s="45">
        <f t="shared" si="12"/>
        <v>0</v>
      </c>
      <c r="H224" s="45">
        <f t="shared" si="13"/>
        <v>0</v>
      </c>
      <c r="I224" s="45">
        <f t="shared" si="14"/>
        <v>0</v>
      </c>
      <c r="J224" s="18"/>
      <c r="K224" s="28" t="s">
        <v>50</v>
      </c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</row>
    <row r="225" spans="1:77" s="42" customFormat="1" ht="14.25" x14ac:dyDescent="0.25">
      <c r="A225" s="22"/>
      <c r="B225" s="43">
        <v>6</v>
      </c>
      <c r="C225" s="45">
        <f t="shared" si="15"/>
        <v>0</v>
      </c>
      <c r="D225" s="45">
        <f>D224*(1+D$231)</f>
        <v>0</v>
      </c>
      <c r="E225" s="45">
        <f t="shared" si="10"/>
        <v>0</v>
      </c>
      <c r="F225" s="45">
        <f t="shared" si="11"/>
        <v>0</v>
      </c>
      <c r="G225" s="45">
        <f t="shared" si="12"/>
        <v>0</v>
      </c>
      <c r="H225" s="45">
        <f t="shared" si="13"/>
        <v>0</v>
      </c>
      <c r="I225" s="45">
        <f t="shared" si="14"/>
        <v>0</v>
      </c>
      <c r="J225" s="18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</row>
    <row r="226" spans="1:77" s="42" customFormat="1" ht="14.25" x14ac:dyDescent="0.25">
      <c r="A226" s="22"/>
      <c r="B226" s="43">
        <v>7</v>
      </c>
      <c r="C226" s="45">
        <f t="shared" si="15"/>
        <v>0</v>
      </c>
      <c r="D226" s="45">
        <f t="shared" si="9"/>
        <v>0</v>
      </c>
      <c r="E226" s="45">
        <f t="shared" si="10"/>
        <v>0</v>
      </c>
      <c r="F226" s="45">
        <f>F225*(1+F$231)</f>
        <v>0</v>
      </c>
      <c r="G226" s="45">
        <f>G225*(1+G$231)</f>
        <v>0</v>
      </c>
      <c r="H226" s="45">
        <f t="shared" si="13"/>
        <v>0</v>
      </c>
      <c r="I226" s="45">
        <f t="shared" si="14"/>
        <v>0</v>
      </c>
      <c r="J226" s="18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</row>
    <row r="227" spans="1:77" s="42" customFormat="1" ht="14.25" x14ac:dyDescent="0.25">
      <c r="A227" s="22"/>
      <c r="B227" s="43">
        <v>8</v>
      </c>
      <c r="C227" s="45">
        <f t="shared" si="15"/>
        <v>0</v>
      </c>
      <c r="D227" s="45">
        <f t="shared" si="9"/>
        <v>0</v>
      </c>
      <c r="E227" s="45">
        <f t="shared" si="10"/>
        <v>0</v>
      </c>
      <c r="F227" s="45">
        <f t="shared" si="11"/>
        <v>0</v>
      </c>
      <c r="G227" s="45">
        <f t="shared" si="12"/>
        <v>0</v>
      </c>
      <c r="H227" s="45">
        <f t="shared" si="13"/>
        <v>0</v>
      </c>
      <c r="I227" s="45">
        <f t="shared" si="14"/>
        <v>0</v>
      </c>
      <c r="J227" s="18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</row>
    <row r="228" spans="1:77" s="42" customFormat="1" ht="14.25" x14ac:dyDescent="0.25">
      <c r="A228" s="22"/>
      <c r="B228" s="43">
        <v>9</v>
      </c>
      <c r="C228" s="45">
        <f t="shared" si="15"/>
        <v>0</v>
      </c>
      <c r="D228" s="45">
        <f t="shared" si="9"/>
        <v>0</v>
      </c>
      <c r="E228" s="45">
        <f t="shared" si="10"/>
        <v>0</v>
      </c>
      <c r="F228" s="45">
        <f t="shared" si="11"/>
        <v>0</v>
      </c>
      <c r="G228" s="45">
        <f t="shared" si="12"/>
        <v>0</v>
      </c>
      <c r="H228" s="45">
        <f t="shared" si="13"/>
        <v>0</v>
      </c>
      <c r="I228" s="45">
        <f t="shared" si="14"/>
        <v>0</v>
      </c>
      <c r="J228" s="18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</row>
    <row r="229" spans="1:77" s="42" customFormat="1" ht="14.25" x14ac:dyDescent="0.25">
      <c r="A229" s="22"/>
      <c r="B229" s="43">
        <v>10</v>
      </c>
      <c r="C229" s="45">
        <f t="shared" si="15"/>
        <v>0</v>
      </c>
      <c r="D229" s="45">
        <f t="shared" si="9"/>
        <v>0</v>
      </c>
      <c r="E229" s="45">
        <f t="shared" si="10"/>
        <v>0</v>
      </c>
      <c r="F229" s="45">
        <f t="shared" si="11"/>
        <v>0</v>
      </c>
      <c r="G229" s="45">
        <f t="shared" si="12"/>
        <v>0</v>
      </c>
      <c r="H229" s="45">
        <f t="shared" si="13"/>
        <v>0</v>
      </c>
      <c r="I229" s="45">
        <f t="shared" si="14"/>
        <v>0</v>
      </c>
      <c r="J229" s="18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</row>
    <row r="230" spans="1:77" s="42" customFormat="1" ht="14.25" x14ac:dyDescent="0.25">
      <c r="A230" s="22"/>
      <c r="B230" s="43"/>
      <c r="C230" s="43"/>
      <c r="D230" s="43"/>
      <c r="E230" s="43"/>
      <c r="F230" s="43"/>
      <c r="G230" s="43"/>
      <c r="H230" s="43"/>
      <c r="I230" s="43"/>
      <c r="J230" s="18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</row>
    <row r="231" spans="1:77" s="42" customFormat="1" ht="14.25" x14ac:dyDescent="0.25">
      <c r="A231" s="22"/>
      <c r="B231" s="36" t="s">
        <v>82</v>
      </c>
      <c r="C231" s="53">
        <v>0.02</v>
      </c>
      <c r="D231" s="53">
        <v>0.02</v>
      </c>
      <c r="E231" s="53">
        <v>0.02</v>
      </c>
      <c r="F231" s="53">
        <v>0.02</v>
      </c>
      <c r="G231" s="53">
        <v>0.02</v>
      </c>
      <c r="H231" s="53">
        <v>0.02</v>
      </c>
      <c r="I231" s="53">
        <v>0.02</v>
      </c>
      <c r="J231" s="18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</row>
    <row r="232" spans="1:77" s="42" customFormat="1" ht="14.25" x14ac:dyDescent="0.25">
      <c r="A232" s="22"/>
      <c r="B232" s="22"/>
      <c r="C232" s="22"/>
      <c r="D232" s="22"/>
      <c r="E232" s="22"/>
      <c r="F232" s="22"/>
      <c r="G232" s="22"/>
      <c r="H232" s="22"/>
      <c r="I232" s="18"/>
      <c r="J232" s="18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</row>
    <row r="233" spans="1:77" s="40" customFormat="1" ht="14.25" x14ac:dyDescent="0.25">
      <c r="B233" s="21" t="s">
        <v>51</v>
      </c>
      <c r="C233" s="22"/>
      <c r="D233" s="22"/>
      <c r="E233" s="22"/>
      <c r="F233" s="22"/>
      <c r="G233" s="22"/>
      <c r="H233" s="39"/>
      <c r="I233" s="22"/>
      <c r="J233" s="18"/>
      <c r="K233" s="22"/>
      <c r="L233" s="18"/>
      <c r="M233" s="18"/>
      <c r="N233" s="18"/>
      <c r="O233" s="18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77" s="40" customFormat="1" ht="14.25" x14ac:dyDescent="0.25">
      <c r="A234" s="24"/>
      <c r="B234" s="22"/>
      <c r="C234" s="22"/>
      <c r="D234" s="23"/>
      <c r="E234" s="22"/>
      <c r="F234" s="22"/>
      <c r="G234" s="18"/>
      <c r="H234" s="22"/>
      <c r="I234" s="22"/>
      <c r="J234" s="18"/>
      <c r="K234" s="22"/>
      <c r="L234" s="18"/>
      <c r="M234" s="18"/>
      <c r="N234" s="18"/>
      <c r="O234" s="18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77" s="40" customFormat="1" ht="14.25" x14ac:dyDescent="0.25">
      <c r="A235" s="21"/>
      <c r="B235" s="21" t="s">
        <v>52</v>
      </c>
      <c r="C235" s="22"/>
      <c r="D235" s="22"/>
      <c r="E235" s="22"/>
      <c r="F235" s="22"/>
      <c r="G235" s="22"/>
      <c r="H235" s="59"/>
      <c r="I235" s="22"/>
      <c r="J235" s="18"/>
      <c r="K235" s="22"/>
      <c r="L235" s="18"/>
      <c r="M235" s="18"/>
      <c r="N235" s="18"/>
      <c r="O235" s="18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77" s="40" customFormat="1" ht="14.25" x14ac:dyDescent="0.25">
      <c r="A236" s="24"/>
      <c r="B236" s="22"/>
      <c r="C236" s="22"/>
      <c r="D236" s="22"/>
      <c r="E236" s="22"/>
      <c r="F236" s="22"/>
      <c r="G236" s="22"/>
      <c r="H236" s="22"/>
      <c r="I236" s="22"/>
      <c r="J236" s="18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5"/>
      <c r="V236" s="22"/>
      <c r="W236" s="22"/>
      <c r="X236" s="22"/>
    </row>
    <row r="237" spans="1:77" s="9" customFormat="1" ht="16.5" x14ac:dyDescent="0.3">
      <c r="A237" s="6"/>
      <c r="B237" s="8" t="s">
        <v>53</v>
      </c>
      <c r="C237" s="8"/>
      <c r="D237" s="8"/>
      <c r="E237" s="8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22"/>
      <c r="V237" s="5"/>
      <c r="W237" s="5"/>
      <c r="X237" s="5"/>
    </row>
    <row r="238" spans="1:77" s="40" customFormat="1" ht="14.25" x14ac:dyDescent="0.25">
      <c r="A238" s="24"/>
      <c r="B238" s="22"/>
      <c r="C238" s="22"/>
      <c r="D238" s="51"/>
      <c r="E238" s="46"/>
      <c r="F238" s="46"/>
      <c r="G238" s="22"/>
      <c r="H238" s="22"/>
      <c r="I238" s="18"/>
      <c r="J238" s="18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77" s="40" customFormat="1" ht="14.25" x14ac:dyDescent="0.25">
      <c r="B239" s="21" t="s">
        <v>54</v>
      </c>
      <c r="C239" s="22"/>
      <c r="D239" s="22"/>
      <c r="E239" s="22"/>
      <c r="F239" s="22"/>
      <c r="G239" s="22"/>
      <c r="H239" s="60"/>
      <c r="I239" s="18"/>
      <c r="J239" s="18"/>
      <c r="K239" s="22"/>
      <c r="L239" s="22"/>
      <c r="M239" s="22"/>
      <c r="N239" s="22"/>
      <c r="O239" s="18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77" s="40" customFormat="1" ht="14.25" x14ac:dyDescent="0.25">
      <c r="B240" s="24"/>
      <c r="C240" s="22"/>
      <c r="D240" s="22"/>
      <c r="E240" s="22"/>
      <c r="F240" s="22"/>
      <c r="G240" s="22"/>
      <c r="H240" s="22"/>
      <c r="I240" s="18"/>
      <c r="J240" s="18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78" s="40" customFormat="1" ht="14.25" x14ac:dyDescent="0.25">
      <c r="B241" s="21" t="s">
        <v>55</v>
      </c>
      <c r="C241" s="22"/>
      <c r="D241" s="22"/>
      <c r="E241" s="22"/>
      <c r="F241" s="22"/>
      <c r="G241" s="22"/>
      <c r="H241" s="53">
        <v>0</v>
      </c>
      <c r="I241" s="49" t="s">
        <v>56</v>
      </c>
      <c r="J241" s="18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78" s="40" customFormat="1" ht="14.25" x14ac:dyDescent="0.25">
      <c r="B242" s="24"/>
      <c r="C242" s="22"/>
      <c r="D242" s="22"/>
      <c r="E242" s="22"/>
      <c r="F242" s="22"/>
      <c r="G242" s="22"/>
      <c r="H242" s="22"/>
      <c r="I242" s="18"/>
      <c r="J242" s="18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78" s="42" customFormat="1" ht="14.25" x14ac:dyDescent="0.25">
      <c r="B243" s="21" t="s">
        <v>57</v>
      </c>
      <c r="C243" s="22"/>
      <c r="D243" s="22"/>
      <c r="E243" s="22"/>
      <c r="F243" s="22"/>
      <c r="G243" s="22"/>
      <c r="H243" s="61"/>
      <c r="I243" s="18"/>
      <c r="J243" s="18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</row>
    <row r="244" spans="1:78" s="42" customFormat="1" ht="14.25" x14ac:dyDescent="0.25">
      <c r="B244" s="24"/>
      <c r="C244" s="22"/>
      <c r="D244" s="22"/>
      <c r="E244" s="22"/>
      <c r="F244" s="22"/>
      <c r="G244" s="22"/>
      <c r="H244" s="22"/>
      <c r="I244" s="18"/>
      <c r="J244" s="18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</row>
    <row r="245" spans="1:78" s="42" customFormat="1" ht="15" x14ac:dyDescent="0.25">
      <c r="B245" s="21" t="s">
        <v>58</v>
      </c>
      <c r="C245" s="62"/>
      <c r="D245" s="62"/>
      <c r="E245" s="62"/>
      <c r="F245" s="62"/>
      <c r="G245" s="62"/>
      <c r="H245" s="44">
        <v>50</v>
      </c>
      <c r="I245" s="49" t="s">
        <v>59</v>
      </c>
      <c r="J245" s="18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</row>
    <row r="246" spans="1:78" s="42" customFormat="1" ht="14.25" x14ac:dyDescent="0.25">
      <c r="B246" s="24"/>
      <c r="C246" s="22"/>
      <c r="D246" s="22"/>
      <c r="E246" s="22"/>
      <c r="F246" s="22"/>
      <c r="G246" s="22"/>
      <c r="H246" s="22"/>
      <c r="I246" s="18"/>
      <c r="J246" s="18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</row>
    <row r="247" spans="1:78" s="42" customFormat="1" ht="14.25" x14ac:dyDescent="0.25">
      <c r="B247" s="21" t="s">
        <v>60</v>
      </c>
      <c r="C247" s="22"/>
      <c r="D247" s="22"/>
      <c r="E247" s="22"/>
      <c r="F247" s="22"/>
      <c r="G247" s="22"/>
      <c r="H247" s="61"/>
      <c r="I247" s="18"/>
      <c r="J247" s="18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</row>
    <row r="248" spans="1:78" s="42" customFormat="1" ht="14.25" x14ac:dyDescent="0.25">
      <c r="B248" s="21" t="s">
        <v>61</v>
      </c>
      <c r="C248" s="22"/>
      <c r="D248" s="22"/>
      <c r="E248" s="22"/>
      <c r="F248" s="22"/>
      <c r="G248" s="22"/>
      <c r="H248" s="22"/>
      <c r="I248" s="18"/>
      <c r="J248" s="18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</row>
    <row r="249" spans="1:78" s="42" customFormat="1" ht="14.25" x14ac:dyDescent="0.25">
      <c r="A249" s="22"/>
      <c r="B249" s="22"/>
      <c r="C249" s="22"/>
      <c r="D249" s="22"/>
      <c r="E249" s="22"/>
      <c r="F249" s="22"/>
      <c r="G249" s="22"/>
      <c r="H249" s="63"/>
      <c r="I249" s="18"/>
      <c r="J249" s="18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</row>
    <row r="250" spans="1:78" s="42" customFormat="1" ht="15" x14ac:dyDescent="0.25">
      <c r="A250" s="20"/>
      <c r="B250" s="21" t="s">
        <v>62</v>
      </c>
      <c r="C250" s="62"/>
      <c r="D250" s="62"/>
      <c r="E250" s="62"/>
      <c r="F250" s="62"/>
      <c r="G250" s="62"/>
      <c r="H250" s="44">
        <v>95</v>
      </c>
      <c r="I250" s="49" t="s">
        <v>63</v>
      </c>
      <c r="J250" s="18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5"/>
      <c r="V250" s="22"/>
      <c r="W250" s="22"/>
      <c r="X250" s="22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</row>
    <row r="251" spans="1:78" ht="15" customHeight="1" x14ac:dyDescent="0.25"/>
    <row r="252" spans="1:78" ht="15" hidden="1" customHeight="1" x14ac:dyDescent="0.25"/>
    <row r="253" spans="1:78" ht="15" hidden="1" customHeight="1" x14ac:dyDescent="0.25"/>
    <row r="254" spans="1:78" ht="15" hidden="1" customHeight="1" x14ac:dyDescent="0.25"/>
    <row r="255" spans="1:78" ht="15" hidden="1" customHeight="1" x14ac:dyDescent="0.25"/>
    <row r="256" spans="1:78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</sheetData>
  <mergeCells count="16">
    <mergeCell ref="B80:I90"/>
    <mergeCell ref="K98:O99"/>
    <mergeCell ref="B96:I98"/>
    <mergeCell ref="D65:H65"/>
    <mergeCell ref="D63:H63"/>
    <mergeCell ref="E71:H71"/>
    <mergeCell ref="B6:I6"/>
    <mergeCell ref="B50:I59"/>
    <mergeCell ref="D34:H34"/>
    <mergeCell ref="D35:H35"/>
    <mergeCell ref="D36:H36"/>
    <mergeCell ref="D37:H37"/>
    <mergeCell ref="D41:H41"/>
    <mergeCell ref="D42:H42"/>
    <mergeCell ref="D43:H43"/>
    <mergeCell ref="D44:H44"/>
  </mergeCells>
  <dataValidations count="2">
    <dataValidation type="list" allowBlank="1" showInputMessage="1" showErrorMessage="1" sqref="E71:H71" xr:uid="{00000000-0002-0000-0000-000000000000}">
      <formula1>schools</formula1>
    </dataValidation>
    <dataValidation type="list" allowBlank="1" showInputMessage="1" showErrorMessage="1" sqref="E75 H120 H122 H140" xr:uid="{00000000-0002-0000-0000-000001000000}">
      <formula1>yn</formula1>
    </dataValidation>
  </dataValidations>
  <hyperlinks>
    <hyperlink ref="F94" r:id="rId1" xr:uid="{00000000-0004-0000-0000-000000000000}"/>
    <hyperlink ref="K183" location="'WA Salary'!A1" display="Referenced from WA Salary tab of this workbook." xr:uid="{00000000-0004-0000-0000-000001000000}"/>
    <hyperlink ref="F18" r:id="rId2" xr:uid="{0373DB8D-4D6D-4330-8D9D-5D2E2FB78236}"/>
  </hyperlinks>
  <printOptions horizontalCentered="1"/>
  <pageMargins left="0.5" right="0.5" top="0.5" bottom="0.5" header="0.3" footer="0.3"/>
  <pageSetup scale="84" fitToHeight="5" orientation="portrait" horizontalDpi="1200" verticalDpi="1200" r:id="rId3"/>
  <headerFooter>
    <oddFooter>&amp;R&amp;"Segoe UI,Regular"&amp;10&amp;K01+020Project Data Sheet  | &amp;P</oddFooter>
  </headerFooter>
  <rowBreaks count="2" manualBreakCount="2">
    <brk id="98" min="1" max="8" man="1"/>
    <brk id="213" min="1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theme="3" tint="0.39997558519241921"/>
  </sheetPr>
  <dimension ref="A1:E48"/>
  <sheetViews>
    <sheetView workbookViewId="0">
      <selection sqref="A1:D1"/>
    </sheetView>
  </sheetViews>
  <sheetFormatPr defaultRowHeight="16.5" x14ac:dyDescent="0.3"/>
  <cols>
    <col min="1" max="1" width="36.5703125" style="85" customWidth="1"/>
    <col min="2" max="2" width="12.7109375" style="85" customWidth="1"/>
    <col min="3" max="3" width="10.85546875" style="85" bestFit="1" customWidth="1"/>
    <col min="4" max="4" width="12.7109375" style="85" customWidth="1"/>
    <col min="5" max="256" width="8.85546875" style="85"/>
    <col min="257" max="257" width="36.5703125" style="85" customWidth="1"/>
    <col min="258" max="258" width="12.7109375" style="85" customWidth="1"/>
    <col min="259" max="259" width="10.85546875" style="85" bestFit="1" customWidth="1"/>
    <col min="260" max="260" width="12.7109375" style="85" customWidth="1"/>
    <col min="261" max="512" width="8.85546875" style="85"/>
    <col min="513" max="513" width="36.5703125" style="85" customWidth="1"/>
    <col min="514" max="514" width="12.7109375" style="85" customWidth="1"/>
    <col min="515" max="515" width="10.85546875" style="85" bestFit="1" customWidth="1"/>
    <col min="516" max="516" width="12.7109375" style="85" customWidth="1"/>
    <col min="517" max="768" width="8.85546875" style="85"/>
    <col min="769" max="769" width="36.5703125" style="85" customWidth="1"/>
    <col min="770" max="770" width="12.7109375" style="85" customWidth="1"/>
    <col min="771" max="771" width="10.85546875" style="85" bestFit="1" customWidth="1"/>
    <col min="772" max="772" width="12.7109375" style="85" customWidth="1"/>
    <col min="773" max="1024" width="8.85546875" style="85"/>
    <col min="1025" max="1025" width="36.5703125" style="85" customWidth="1"/>
    <col min="1026" max="1026" width="12.7109375" style="85" customWidth="1"/>
    <col min="1027" max="1027" width="10.85546875" style="85" bestFit="1" customWidth="1"/>
    <col min="1028" max="1028" width="12.7109375" style="85" customWidth="1"/>
    <col min="1029" max="1280" width="8.85546875" style="85"/>
    <col min="1281" max="1281" width="36.5703125" style="85" customWidth="1"/>
    <col min="1282" max="1282" width="12.7109375" style="85" customWidth="1"/>
    <col min="1283" max="1283" width="10.85546875" style="85" bestFit="1" customWidth="1"/>
    <col min="1284" max="1284" width="12.7109375" style="85" customWidth="1"/>
    <col min="1285" max="1536" width="8.85546875" style="85"/>
    <col min="1537" max="1537" width="36.5703125" style="85" customWidth="1"/>
    <col min="1538" max="1538" width="12.7109375" style="85" customWidth="1"/>
    <col min="1539" max="1539" width="10.85546875" style="85" bestFit="1" customWidth="1"/>
    <col min="1540" max="1540" width="12.7109375" style="85" customWidth="1"/>
    <col min="1541" max="1792" width="8.85546875" style="85"/>
    <col min="1793" max="1793" width="36.5703125" style="85" customWidth="1"/>
    <col min="1794" max="1794" width="12.7109375" style="85" customWidth="1"/>
    <col min="1795" max="1795" width="10.85546875" style="85" bestFit="1" customWidth="1"/>
    <col min="1796" max="1796" width="12.7109375" style="85" customWidth="1"/>
    <col min="1797" max="2048" width="8.85546875" style="85"/>
    <col min="2049" max="2049" width="36.5703125" style="85" customWidth="1"/>
    <col min="2050" max="2050" width="12.7109375" style="85" customWidth="1"/>
    <col min="2051" max="2051" width="10.85546875" style="85" bestFit="1" customWidth="1"/>
    <col min="2052" max="2052" width="12.7109375" style="85" customWidth="1"/>
    <col min="2053" max="2304" width="8.85546875" style="85"/>
    <col min="2305" max="2305" width="36.5703125" style="85" customWidth="1"/>
    <col min="2306" max="2306" width="12.7109375" style="85" customWidth="1"/>
    <col min="2307" max="2307" width="10.85546875" style="85" bestFit="1" customWidth="1"/>
    <col min="2308" max="2308" width="12.7109375" style="85" customWidth="1"/>
    <col min="2309" max="2560" width="8.85546875" style="85"/>
    <col min="2561" max="2561" width="36.5703125" style="85" customWidth="1"/>
    <col min="2562" max="2562" width="12.7109375" style="85" customWidth="1"/>
    <col min="2563" max="2563" width="10.85546875" style="85" bestFit="1" customWidth="1"/>
    <col min="2564" max="2564" width="12.7109375" style="85" customWidth="1"/>
    <col min="2565" max="2816" width="8.85546875" style="85"/>
    <col min="2817" max="2817" width="36.5703125" style="85" customWidth="1"/>
    <col min="2818" max="2818" width="12.7109375" style="85" customWidth="1"/>
    <col min="2819" max="2819" width="10.85546875" style="85" bestFit="1" customWidth="1"/>
    <col min="2820" max="2820" width="12.7109375" style="85" customWidth="1"/>
    <col min="2821" max="3072" width="8.85546875" style="85"/>
    <col min="3073" max="3073" width="36.5703125" style="85" customWidth="1"/>
    <col min="3074" max="3074" width="12.7109375" style="85" customWidth="1"/>
    <col min="3075" max="3075" width="10.85546875" style="85" bestFit="1" customWidth="1"/>
    <col min="3076" max="3076" width="12.7109375" style="85" customWidth="1"/>
    <col min="3077" max="3328" width="8.85546875" style="85"/>
    <col min="3329" max="3329" width="36.5703125" style="85" customWidth="1"/>
    <col min="3330" max="3330" width="12.7109375" style="85" customWidth="1"/>
    <col min="3331" max="3331" width="10.85546875" style="85" bestFit="1" customWidth="1"/>
    <col min="3332" max="3332" width="12.7109375" style="85" customWidth="1"/>
    <col min="3333" max="3584" width="8.85546875" style="85"/>
    <col min="3585" max="3585" width="36.5703125" style="85" customWidth="1"/>
    <col min="3586" max="3586" width="12.7109375" style="85" customWidth="1"/>
    <col min="3587" max="3587" width="10.85546875" style="85" bestFit="1" customWidth="1"/>
    <col min="3588" max="3588" width="12.7109375" style="85" customWidth="1"/>
    <col min="3589" max="3840" width="8.85546875" style="85"/>
    <col min="3841" max="3841" width="36.5703125" style="85" customWidth="1"/>
    <col min="3842" max="3842" width="12.7109375" style="85" customWidth="1"/>
    <col min="3843" max="3843" width="10.85546875" style="85" bestFit="1" customWidth="1"/>
    <col min="3844" max="3844" width="12.7109375" style="85" customWidth="1"/>
    <col min="3845" max="4096" width="8.85546875" style="85"/>
    <col min="4097" max="4097" width="36.5703125" style="85" customWidth="1"/>
    <col min="4098" max="4098" width="12.7109375" style="85" customWidth="1"/>
    <col min="4099" max="4099" width="10.85546875" style="85" bestFit="1" customWidth="1"/>
    <col min="4100" max="4100" width="12.7109375" style="85" customWidth="1"/>
    <col min="4101" max="4352" width="8.85546875" style="85"/>
    <col min="4353" max="4353" width="36.5703125" style="85" customWidth="1"/>
    <col min="4354" max="4354" width="12.7109375" style="85" customWidth="1"/>
    <col min="4355" max="4355" width="10.85546875" style="85" bestFit="1" customWidth="1"/>
    <col min="4356" max="4356" width="12.7109375" style="85" customWidth="1"/>
    <col min="4357" max="4608" width="8.85546875" style="85"/>
    <col min="4609" max="4609" width="36.5703125" style="85" customWidth="1"/>
    <col min="4610" max="4610" width="12.7109375" style="85" customWidth="1"/>
    <col min="4611" max="4611" width="10.85546875" style="85" bestFit="1" customWidth="1"/>
    <col min="4612" max="4612" width="12.7109375" style="85" customWidth="1"/>
    <col min="4613" max="4864" width="8.85546875" style="85"/>
    <col min="4865" max="4865" width="36.5703125" style="85" customWidth="1"/>
    <col min="4866" max="4866" width="12.7109375" style="85" customWidth="1"/>
    <col min="4867" max="4867" width="10.85546875" style="85" bestFit="1" customWidth="1"/>
    <col min="4868" max="4868" width="12.7109375" style="85" customWidth="1"/>
    <col min="4869" max="5120" width="8.85546875" style="85"/>
    <col min="5121" max="5121" width="36.5703125" style="85" customWidth="1"/>
    <col min="5122" max="5122" width="12.7109375" style="85" customWidth="1"/>
    <col min="5123" max="5123" width="10.85546875" style="85" bestFit="1" customWidth="1"/>
    <col min="5124" max="5124" width="12.7109375" style="85" customWidth="1"/>
    <col min="5125" max="5376" width="8.85546875" style="85"/>
    <col min="5377" max="5377" width="36.5703125" style="85" customWidth="1"/>
    <col min="5378" max="5378" width="12.7109375" style="85" customWidth="1"/>
    <col min="5379" max="5379" width="10.85546875" style="85" bestFit="1" customWidth="1"/>
    <col min="5380" max="5380" width="12.7109375" style="85" customWidth="1"/>
    <col min="5381" max="5632" width="8.85546875" style="85"/>
    <col min="5633" max="5633" width="36.5703125" style="85" customWidth="1"/>
    <col min="5634" max="5634" width="12.7109375" style="85" customWidth="1"/>
    <col min="5635" max="5635" width="10.85546875" style="85" bestFit="1" customWidth="1"/>
    <col min="5636" max="5636" width="12.7109375" style="85" customWidth="1"/>
    <col min="5637" max="5888" width="8.85546875" style="85"/>
    <col min="5889" max="5889" width="36.5703125" style="85" customWidth="1"/>
    <col min="5890" max="5890" width="12.7109375" style="85" customWidth="1"/>
    <col min="5891" max="5891" width="10.85546875" style="85" bestFit="1" customWidth="1"/>
    <col min="5892" max="5892" width="12.7109375" style="85" customWidth="1"/>
    <col min="5893" max="6144" width="8.85546875" style="85"/>
    <col min="6145" max="6145" width="36.5703125" style="85" customWidth="1"/>
    <col min="6146" max="6146" width="12.7109375" style="85" customWidth="1"/>
    <col min="6147" max="6147" width="10.85546875" style="85" bestFit="1" customWidth="1"/>
    <col min="6148" max="6148" width="12.7109375" style="85" customWidth="1"/>
    <col min="6149" max="6400" width="8.85546875" style="85"/>
    <col min="6401" max="6401" width="36.5703125" style="85" customWidth="1"/>
    <col min="6402" max="6402" width="12.7109375" style="85" customWidth="1"/>
    <col min="6403" max="6403" width="10.85546875" style="85" bestFit="1" customWidth="1"/>
    <col min="6404" max="6404" width="12.7109375" style="85" customWidth="1"/>
    <col min="6405" max="6656" width="8.85546875" style="85"/>
    <col min="6657" max="6657" width="36.5703125" style="85" customWidth="1"/>
    <col min="6658" max="6658" width="12.7109375" style="85" customWidth="1"/>
    <col min="6659" max="6659" width="10.85546875" style="85" bestFit="1" customWidth="1"/>
    <col min="6660" max="6660" width="12.7109375" style="85" customWidth="1"/>
    <col min="6661" max="6912" width="8.85546875" style="85"/>
    <col min="6913" max="6913" width="36.5703125" style="85" customWidth="1"/>
    <col min="6914" max="6914" width="12.7109375" style="85" customWidth="1"/>
    <col min="6915" max="6915" width="10.85546875" style="85" bestFit="1" customWidth="1"/>
    <col min="6916" max="6916" width="12.7109375" style="85" customWidth="1"/>
    <col min="6917" max="7168" width="8.85546875" style="85"/>
    <col min="7169" max="7169" width="36.5703125" style="85" customWidth="1"/>
    <col min="7170" max="7170" width="12.7109375" style="85" customWidth="1"/>
    <col min="7171" max="7171" width="10.85546875" style="85" bestFit="1" customWidth="1"/>
    <col min="7172" max="7172" width="12.7109375" style="85" customWidth="1"/>
    <col min="7173" max="7424" width="8.85546875" style="85"/>
    <col min="7425" max="7425" width="36.5703125" style="85" customWidth="1"/>
    <col min="7426" max="7426" width="12.7109375" style="85" customWidth="1"/>
    <col min="7427" max="7427" width="10.85546875" style="85" bestFit="1" customWidth="1"/>
    <col min="7428" max="7428" width="12.7109375" style="85" customWidth="1"/>
    <col min="7429" max="7680" width="8.85546875" style="85"/>
    <col min="7681" max="7681" width="36.5703125" style="85" customWidth="1"/>
    <col min="7682" max="7682" width="12.7109375" style="85" customWidth="1"/>
    <col min="7683" max="7683" width="10.85546875" style="85" bestFit="1" customWidth="1"/>
    <col min="7684" max="7684" width="12.7109375" style="85" customWidth="1"/>
    <col min="7685" max="7936" width="8.85546875" style="85"/>
    <col min="7937" max="7937" width="36.5703125" style="85" customWidth="1"/>
    <col min="7938" max="7938" width="12.7109375" style="85" customWidth="1"/>
    <col min="7939" max="7939" width="10.85546875" style="85" bestFit="1" customWidth="1"/>
    <col min="7940" max="7940" width="12.7109375" style="85" customWidth="1"/>
    <col min="7941" max="8192" width="8.85546875" style="85"/>
    <col min="8193" max="8193" width="36.5703125" style="85" customWidth="1"/>
    <col min="8194" max="8194" width="12.7109375" style="85" customWidth="1"/>
    <col min="8195" max="8195" width="10.85546875" style="85" bestFit="1" customWidth="1"/>
    <col min="8196" max="8196" width="12.7109375" style="85" customWidth="1"/>
    <col min="8197" max="8448" width="8.85546875" style="85"/>
    <col min="8449" max="8449" width="36.5703125" style="85" customWidth="1"/>
    <col min="8450" max="8450" width="12.7109375" style="85" customWidth="1"/>
    <col min="8451" max="8451" width="10.85546875" style="85" bestFit="1" customWidth="1"/>
    <col min="8452" max="8452" width="12.7109375" style="85" customWidth="1"/>
    <col min="8453" max="8704" width="8.85546875" style="85"/>
    <col min="8705" max="8705" width="36.5703125" style="85" customWidth="1"/>
    <col min="8706" max="8706" width="12.7109375" style="85" customWidth="1"/>
    <col min="8707" max="8707" width="10.85546875" style="85" bestFit="1" customWidth="1"/>
    <col min="8708" max="8708" width="12.7109375" style="85" customWidth="1"/>
    <col min="8709" max="8960" width="8.85546875" style="85"/>
    <col min="8961" max="8961" width="36.5703125" style="85" customWidth="1"/>
    <col min="8962" max="8962" width="12.7109375" style="85" customWidth="1"/>
    <col min="8963" max="8963" width="10.85546875" style="85" bestFit="1" customWidth="1"/>
    <col min="8964" max="8964" width="12.7109375" style="85" customWidth="1"/>
    <col min="8965" max="9216" width="8.85546875" style="85"/>
    <col min="9217" max="9217" width="36.5703125" style="85" customWidth="1"/>
    <col min="9218" max="9218" width="12.7109375" style="85" customWidth="1"/>
    <col min="9219" max="9219" width="10.85546875" style="85" bestFit="1" customWidth="1"/>
    <col min="9220" max="9220" width="12.7109375" style="85" customWidth="1"/>
    <col min="9221" max="9472" width="8.85546875" style="85"/>
    <col min="9473" max="9473" width="36.5703125" style="85" customWidth="1"/>
    <col min="9474" max="9474" width="12.7109375" style="85" customWidth="1"/>
    <col min="9475" max="9475" width="10.85546875" style="85" bestFit="1" customWidth="1"/>
    <col min="9476" max="9476" width="12.7109375" style="85" customWidth="1"/>
    <col min="9477" max="9728" width="8.85546875" style="85"/>
    <col min="9729" max="9729" width="36.5703125" style="85" customWidth="1"/>
    <col min="9730" max="9730" width="12.7109375" style="85" customWidth="1"/>
    <col min="9731" max="9731" width="10.85546875" style="85" bestFit="1" customWidth="1"/>
    <col min="9732" max="9732" width="12.7109375" style="85" customWidth="1"/>
    <col min="9733" max="9984" width="8.85546875" style="85"/>
    <col min="9985" max="9985" width="36.5703125" style="85" customWidth="1"/>
    <col min="9986" max="9986" width="12.7109375" style="85" customWidth="1"/>
    <col min="9987" max="9987" width="10.85546875" style="85" bestFit="1" customWidth="1"/>
    <col min="9988" max="9988" width="12.7109375" style="85" customWidth="1"/>
    <col min="9989" max="10240" width="8.85546875" style="85"/>
    <col min="10241" max="10241" width="36.5703125" style="85" customWidth="1"/>
    <col min="10242" max="10242" width="12.7109375" style="85" customWidth="1"/>
    <col min="10243" max="10243" width="10.85546875" style="85" bestFit="1" customWidth="1"/>
    <col min="10244" max="10244" width="12.7109375" style="85" customWidth="1"/>
    <col min="10245" max="10496" width="8.85546875" style="85"/>
    <col min="10497" max="10497" width="36.5703125" style="85" customWidth="1"/>
    <col min="10498" max="10498" width="12.7109375" style="85" customWidth="1"/>
    <col min="10499" max="10499" width="10.85546875" style="85" bestFit="1" customWidth="1"/>
    <col min="10500" max="10500" width="12.7109375" style="85" customWidth="1"/>
    <col min="10501" max="10752" width="8.85546875" style="85"/>
    <col min="10753" max="10753" width="36.5703125" style="85" customWidth="1"/>
    <col min="10754" max="10754" width="12.7109375" style="85" customWidth="1"/>
    <col min="10755" max="10755" width="10.85546875" style="85" bestFit="1" customWidth="1"/>
    <col min="10756" max="10756" width="12.7109375" style="85" customWidth="1"/>
    <col min="10757" max="11008" width="8.85546875" style="85"/>
    <col min="11009" max="11009" width="36.5703125" style="85" customWidth="1"/>
    <col min="11010" max="11010" width="12.7109375" style="85" customWidth="1"/>
    <col min="11011" max="11011" width="10.85546875" style="85" bestFit="1" customWidth="1"/>
    <col min="11012" max="11012" width="12.7109375" style="85" customWidth="1"/>
    <col min="11013" max="11264" width="8.85546875" style="85"/>
    <col min="11265" max="11265" width="36.5703125" style="85" customWidth="1"/>
    <col min="11266" max="11266" width="12.7109375" style="85" customWidth="1"/>
    <col min="11267" max="11267" width="10.85546875" style="85" bestFit="1" customWidth="1"/>
    <col min="11268" max="11268" width="12.7109375" style="85" customWidth="1"/>
    <col min="11269" max="11520" width="8.85546875" style="85"/>
    <col min="11521" max="11521" width="36.5703125" style="85" customWidth="1"/>
    <col min="11522" max="11522" width="12.7109375" style="85" customWidth="1"/>
    <col min="11523" max="11523" width="10.85546875" style="85" bestFit="1" customWidth="1"/>
    <col min="11524" max="11524" width="12.7109375" style="85" customWidth="1"/>
    <col min="11525" max="11776" width="8.85546875" style="85"/>
    <col min="11777" max="11777" width="36.5703125" style="85" customWidth="1"/>
    <col min="11778" max="11778" width="12.7109375" style="85" customWidth="1"/>
    <col min="11779" max="11779" width="10.85546875" style="85" bestFit="1" customWidth="1"/>
    <col min="11780" max="11780" width="12.7109375" style="85" customWidth="1"/>
    <col min="11781" max="12032" width="8.85546875" style="85"/>
    <col min="12033" max="12033" width="36.5703125" style="85" customWidth="1"/>
    <col min="12034" max="12034" width="12.7109375" style="85" customWidth="1"/>
    <col min="12035" max="12035" width="10.85546875" style="85" bestFit="1" customWidth="1"/>
    <col min="12036" max="12036" width="12.7109375" style="85" customWidth="1"/>
    <col min="12037" max="12288" width="8.85546875" style="85"/>
    <col min="12289" max="12289" width="36.5703125" style="85" customWidth="1"/>
    <col min="12290" max="12290" width="12.7109375" style="85" customWidth="1"/>
    <col min="12291" max="12291" width="10.85546875" style="85" bestFit="1" customWidth="1"/>
    <col min="12292" max="12292" width="12.7109375" style="85" customWidth="1"/>
    <col min="12293" max="12544" width="8.85546875" style="85"/>
    <col min="12545" max="12545" width="36.5703125" style="85" customWidth="1"/>
    <col min="12546" max="12546" width="12.7109375" style="85" customWidth="1"/>
    <col min="12547" max="12547" width="10.85546875" style="85" bestFit="1" customWidth="1"/>
    <col min="12548" max="12548" width="12.7109375" style="85" customWidth="1"/>
    <col min="12549" max="12800" width="8.85546875" style="85"/>
    <col min="12801" max="12801" width="36.5703125" style="85" customWidth="1"/>
    <col min="12802" max="12802" width="12.7109375" style="85" customWidth="1"/>
    <col min="12803" max="12803" width="10.85546875" style="85" bestFit="1" customWidth="1"/>
    <col min="12804" max="12804" width="12.7109375" style="85" customWidth="1"/>
    <col min="12805" max="13056" width="8.85546875" style="85"/>
    <col min="13057" max="13057" width="36.5703125" style="85" customWidth="1"/>
    <col min="13058" max="13058" width="12.7109375" style="85" customWidth="1"/>
    <col min="13059" max="13059" width="10.85546875" style="85" bestFit="1" customWidth="1"/>
    <col min="13060" max="13060" width="12.7109375" style="85" customWidth="1"/>
    <col min="13061" max="13312" width="8.85546875" style="85"/>
    <col min="13313" max="13313" width="36.5703125" style="85" customWidth="1"/>
    <col min="13314" max="13314" width="12.7109375" style="85" customWidth="1"/>
    <col min="13315" max="13315" width="10.85546875" style="85" bestFit="1" customWidth="1"/>
    <col min="13316" max="13316" width="12.7109375" style="85" customWidth="1"/>
    <col min="13317" max="13568" width="8.85546875" style="85"/>
    <col min="13569" max="13569" width="36.5703125" style="85" customWidth="1"/>
    <col min="13570" max="13570" width="12.7109375" style="85" customWidth="1"/>
    <col min="13571" max="13571" width="10.85546875" style="85" bestFit="1" customWidth="1"/>
    <col min="13572" max="13572" width="12.7109375" style="85" customWidth="1"/>
    <col min="13573" max="13824" width="8.85546875" style="85"/>
    <col min="13825" max="13825" width="36.5703125" style="85" customWidth="1"/>
    <col min="13826" max="13826" width="12.7109375" style="85" customWidth="1"/>
    <col min="13827" max="13827" width="10.85546875" style="85" bestFit="1" customWidth="1"/>
    <col min="13828" max="13828" width="12.7109375" style="85" customWidth="1"/>
    <col min="13829" max="14080" width="8.85546875" style="85"/>
    <col min="14081" max="14081" width="36.5703125" style="85" customWidth="1"/>
    <col min="14082" max="14082" width="12.7109375" style="85" customWidth="1"/>
    <col min="14083" max="14083" width="10.85546875" style="85" bestFit="1" customWidth="1"/>
    <col min="14084" max="14084" width="12.7109375" style="85" customWidth="1"/>
    <col min="14085" max="14336" width="8.85546875" style="85"/>
    <col min="14337" max="14337" width="36.5703125" style="85" customWidth="1"/>
    <col min="14338" max="14338" width="12.7109375" style="85" customWidth="1"/>
    <col min="14339" max="14339" width="10.85546875" style="85" bestFit="1" customWidth="1"/>
    <col min="14340" max="14340" width="12.7109375" style="85" customWidth="1"/>
    <col min="14341" max="14592" width="8.85546875" style="85"/>
    <col min="14593" max="14593" width="36.5703125" style="85" customWidth="1"/>
    <col min="14594" max="14594" width="12.7109375" style="85" customWidth="1"/>
    <col min="14595" max="14595" width="10.85546875" style="85" bestFit="1" customWidth="1"/>
    <col min="14596" max="14596" width="12.7109375" style="85" customWidth="1"/>
    <col min="14597" max="14848" width="8.85546875" style="85"/>
    <col min="14849" max="14849" width="36.5703125" style="85" customWidth="1"/>
    <col min="14850" max="14850" width="12.7109375" style="85" customWidth="1"/>
    <col min="14851" max="14851" width="10.85546875" style="85" bestFit="1" customWidth="1"/>
    <col min="14852" max="14852" width="12.7109375" style="85" customWidth="1"/>
    <col min="14853" max="15104" width="8.85546875" style="85"/>
    <col min="15105" max="15105" width="36.5703125" style="85" customWidth="1"/>
    <col min="15106" max="15106" width="12.7109375" style="85" customWidth="1"/>
    <col min="15107" max="15107" width="10.85546875" style="85" bestFit="1" customWidth="1"/>
    <col min="15108" max="15108" width="12.7109375" style="85" customWidth="1"/>
    <col min="15109" max="15360" width="8.85546875" style="85"/>
    <col min="15361" max="15361" width="36.5703125" style="85" customWidth="1"/>
    <col min="15362" max="15362" width="12.7109375" style="85" customWidth="1"/>
    <col min="15363" max="15363" width="10.85546875" style="85" bestFit="1" customWidth="1"/>
    <col min="15364" max="15364" width="12.7109375" style="85" customWidth="1"/>
    <col min="15365" max="15616" width="8.85546875" style="85"/>
    <col min="15617" max="15617" width="36.5703125" style="85" customWidth="1"/>
    <col min="15618" max="15618" width="12.7109375" style="85" customWidth="1"/>
    <col min="15619" max="15619" width="10.85546875" style="85" bestFit="1" customWidth="1"/>
    <col min="15620" max="15620" width="12.7109375" style="85" customWidth="1"/>
    <col min="15621" max="15872" width="8.85546875" style="85"/>
    <col min="15873" max="15873" width="36.5703125" style="85" customWidth="1"/>
    <col min="15874" max="15874" width="12.7109375" style="85" customWidth="1"/>
    <col min="15875" max="15875" width="10.85546875" style="85" bestFit="1" customWidth="1"/>
    <col min="15876" max="15876" width="12.7109375" style="85" customWidth="1"/>
    <col min="15877" max="16128" width="8.85546875" style="85"/>
    <col min="16129" max="16129" width="36.5703125" style="85" customWidth="1"/>
    <col min="16130" max="16130" width="12.7109375" style="85" customWidth="1"/>
    <col min="16131" max="16131" width="10.85546875" style="85" bestFit="1" customWidth="1"/>
    <col min="16132" max="16132" width="12.7109375" style="85" customWidth="1"/>
    <col min="16133" max="16384" width="8.85546875" style="85"/>
  </cols>
  <sheetData>
    <row r="1" spans="1:5" x14ac:dyDescent="0.3">
      <c r="A1" s="109"/>
      <c r="B1" s="109"/>
      <c r="C1" s="109"/>
      <c r="D1" s="109"/>
      <c r="E1" s="84"/>
    </row>
    <row r="3" spans="1:5" x14ac:dyDescent="0.3">
      <c r="A3" s="109" t="s">
        <v>127</v>
      </c>
      <c r="B3" s="109"/>
      <c r="C3" s="109"/>
      <c r="D3" s="109"/>
    </row>
    <row r="5" spans="1:5" x14ac:dyDescent="0.3">
      <c r="A5" s="86" t="s">
        <v>128</v>
      </c>
      <c r="B5" s="86" t="s">
        <v>129</v>
      </c>
      <c r="C5" s="86" t="s">
        <v>130</v>
      </c>
      <c r="D5" s="86" t="s">
        <v>131</v>
      </c>
    </row>
    <row r="6" spans="1:5" x14ac:dyDescent="0.3">
      <c r="B6" s="86" t="s">
        <v>132</v>
      </c>
      <c r="C6" s="86" t="s">
        <v>133</v>
      </c>
      <c r="D6" s="86" t="s">
        <v>132</v>
      </c>
    </row>
    <row r="7" spans="1:5" x14ac:dyDescent="0.3">
      <c r="A7" s="87"/>
      <c r="B7" s="88"/>
      <c r="C7" s="88"/>
      <c r="D7" s="88">
        <f t="shared" ref="D7:D22" si="0">B7*C7</f>
        <v>0</v>
      </c>
    </row>
    <row r="8" spans="1:5" x14ac:dyDescent="0.3">
      <c r="A8" s="89"/>
      <c r="B8" s="90"/>
      <c r="C8" s="90"/>
      <c r="D8" s="88">
        <f t="shared" si="0"/>
        <v>0</v>
      </c>
    </row>
    <row r="9" spans="1:5" x14ac:dyDescent="0.3">
      <c r="A9" s="89"/>
      <c r="B9" s="90"/>
      <c r="C9" s="90"/>
      <c r="D9" s="88">
        <f t="shared" si="0"/>
        <v>0</v>
      </c>
    </row>
    <row r="10" spans="1:5" x14ac:dyDescent="0.3">
      <c r="A10" s="89"/>
      <c r="B10" s="90"/>
      <c r="C10" s="90"/>
      <c r="D10" s="88">
        <f t="shared" si="0"/>
        <v>0</v>
      </c>
    </row>
    <row r="11" spans="1:5" x14ac:dyDescent="0.3">
      <c r="A11" s="89"/>
      <c r="B11" s="90"/>
      <c r="C11" s="90"/>
      <c r="D11" s="88">
        <f t="shared" si="0"/>
        <v>0</v>
      </c>
    </row>
    <row r="12" spans="1:5" x14ac:dyDescent="0.3">
      <c r="A12" s="89"/>
      <c r="B12" s="90"/>
      <c r="C12" s="90"/>
      <c r="D12" s="88">
        <f t="shared" si="0"/>
        <v>0</v>
      </c>
    </row>
    <row r="13" spans="1:5" x14ac:dyDescent="0.3">
      <c r="A13" s="89"/>
      <c r="B13" s="90"/>
      <c r="C13" s="90"/>
      <c r="D13" s="88">
        <f t="shared" si="0"/>
        <v>0</v>
      </c>
    </row>
    <row r="14" spans="1:5" x14ac:dyDescent="0.3">
      <c r="A14" s="89"/>
      <c r="B14" s="90"/>
      <c r="C14" s="90"/>
      <c r="D14" s="88">
        <f t="shared" si="0"/>
        <v>0</v>
      </c>
    </row>
    <row r="15" spans="1:5" x14ac:dyDescent="0.3">
      <c r="A15" s="89"/>
      <c r="B15" s="90"/>
      <c r="C15" s="90"/>
      <c r="D15" s="88">
        <f t="shared" si="0"/>
        <v>0</v>
      </c>
    </row>
    <row r="16" spans="1:5" x14ac:dyDescent="0.3">
      <c r="A16" s="89"/>
      <c r="B16" s="90"/>
      <c r="C16" s="90"/>
      <c r="D16" s="88">
        <f t="shared" si="0"/>
        <v>0</v>
      </c>
    </row>
    <row r="17" spans="1:4" x14ac:dyDescent="0.3">
      <c r="A17" s="89"/>
      <c r="B17" s="90"/>
      <c r="C17" s="90"/>
      <c r="D17" s="88">
        <f t="shared" si="0"/>
        <v>0</v>
      </c>
    </row>
    <row r="18" spans="1:4" x14ac:dyDescent="0.3">
      <c r="A18" s="89"/>
      <c r="B18" s="90"/>
      <c r="C18" s="90"/>
      <c r="D18" s="88">
        <f t="shared" si="0"/>
        <v>0</v>
      </c>
    </row>
    <row r="19" spans="1:4" x14ac:dyDescent="0.3">
      <c r="A19" s="89"/>
      <c r="B19" s="90"/>
      <c r="C19" s="90"/>
      <c r="D19" s="88">
        <f t="shared" si="0"/>
        <v>0</v>
      </c>
    </row>
    <row r="20" spans="1:4" x14ac:dyDescent="0.3">
      <c r="A20" s="89"/>
      <c r="B20" s="90"/>
      <c r="C20" s="90"/>
      <c r="D20" s="88">
        <f t="shared" si="0"/>
        <v>0</v>
      </c>
    </row>
    <row r="21" spans="1:4" x14ac:dyDescent="0.3">
      <c r="A21" s="89"/>
      <c r="B21" s="90"/>
      <c r="C21" s="90"/>
      <c r="D21" s="88">
        <f t="shared" si="0"/>
        <v>0</v>
      </c>
    </row>
    <row r="22" spans="1:4" x14ac:dyDescent="0.3">
      <c r="A22" s="89"/>
      <c r="B22" s="90"/>
      <c r="C22" s="90"/>
      <c r="D22" s="88">
        <f t="shared" si="0"/>
        <v>0</v>
      </c>
    </row>
    <row r="23" spans="1:4" x14ac:dyDescent="0.3">
      <c r="A23" s="89"/>
      <c r="B23" s="90"/>
      <c r="C23" s="90"/>
      <c r="D23" s="88">
        <f>B23*C23</f>
        <v>0</v>
      </c>
    </row>
    <row r="24" spans="1:4" x14ac:dyDescent="0.3">
      <c r="A24" s="91"/>
      <c r="B24" s="90"/>
      <c r="C24" s="90"/>
      <c r="D24" s="88">
        <f t="shared" ref="D24:D43" si="1">B24*C24</f>
        <v>0</v>
      </c>
    </row>
    <row r="25" spans="1:4" x14ac:dyDescent="0.3">
      <c r="A25" s="91"/>
      <c r="B25" s="90"/>
      <c r="C25" s="90"/>
      <c r="D25" s="88">
        <f t="shared" si="1"/>
        <v>0</v>
      </c>
    </row>
    <row r="26" spans="1:4" x14ac:dyDescent="0.3">
      <c r="A26" s="91"/>
      <c r="B26" s="90"/>
      <c r="C26" s="90"/>
      <c r="D26" s="88">
        <f t="shared" si="1"/>
        <v>0</v>
      </c>
    </row>
    <row r="27" spans="1:4" x14ac:dyDescent="0.3">
      <c r="A27" s="91"/>
      <c r="B27" s="90"/>
      <c r="C27" s="90"/>
      <c r="D27" s="88">
        <f t="shared" si="1"/>
        <v>0</v>
      </c>
    </row>
    <row r="28" spans="1:4" x14ac:dyDescent="0.3">
      <c r="A28" s="91"/>
      <c r="B28" s="90"/>
      <c r="C28" s="90"/>
      <c r="D28" s="88">
        <f t="shared" si="1"/>
        <v>0</v>
      </c>
    </row>
    <row r="29" spans="1:4" x14ac:dyDescent="0.3">
      <c r="A29" s="91"/>
      <c r="B29" s="90"/>
      <c r="C29" s="90"/>
      <c r="D29" s="88">
        <f t="shared" si="1"/>
        <v>0</v>
      </c>
    </row>
    <row r="30" spans="1:4" x14ac:dyDescent="0.3">
      <c r="A30" s="91"/>
      <c r="B30" s="90"/>
      <c r="C30" s="90"/>
      <c r="D30" s="88">
        <f t="shared" si="1"/>
        <v>0</v>
      </c>
    </row>
    <row r="31" spans="1:4" x14ac:dyDescent="0.3">
      <c r="A31" s="91"/>
      <c r="B31" s="90"/>
      <c r="C31" s="90"/>
      <c r="D31" s="88">
        <f t="shared" si="1"/>
        <v>0</v>
      </c>
    </row>
    <row r="32" spans="1:4" x14ac:dyDescent="0.3">
      <c r="A32" s="91"/>
      <c r="B32" s="90"/>
      <c r="C32" s="90"/>
      <c r="D32" s="88">
        <f t="shared" si="1"/>
        <v>0</v>
      </c>
    </row>
    <row r="33" spans="1:4" x14ac:dyDescent="0.3">
      <c r="A33" s="91"/>
      <c r="B33" s="90"/>
      <c r="C33" s="90"/>
      <c r="D33" s="88">
        <f t="shared" si="1"/>
        <v>0</v>
      </c>
    </row>
    <row r="34" spans="1:4" x14ac:dyDescent="0.3">
      <c r="A34" s="91"/>
      <c r="B34" s="90"/>
      <c r="C34" s="90"/>
      <c r="D34" s="88">
        <f t="shared" si="1"/>
        <v>0</v>
      </c>
    </row>
    <row r="35" spans="1:4" x14ac:dyDescent="0.3">
      <c r="A35" s="91"/>
      <c r="B35" s="90"/>
      <c r="C35" s="90"/>
      <c r="D35" s="88">
        <f t="shared" si="1"/>
        <v>0</v>
      </c>
    </row>
    <row r="36" spans="1:4" x14ac:dyDescent="0.3">
      <c r="A36" s="91"/>
      <c r="B36" s="90"/>
      <c r="C36" s="90"/>
      <c r="D36" s="88">
        <f t="shared" si="1"/>
        <v>0</v>
      </c>
    </row>
    <row r="37" spans="1:4" x14ac:dyDescent="0.3">
      <c r="A37" s="91"/>
      <c r="B37" s="90"/>
      <c r="C37" s="90"/>
      <c r="D37" s="88">
        <f t="shared" si="1"/>
        <v>0</v>
      </c>
    </row>
    <row r="38" spans="1:4" x14ac:dyDescent="0.3">
      <c r="A38" s="91"/>
      <c r="B38" s="90"/>
      <c r="C38" s="90"/>
      <c r="D38" s="88">
        <f t="shared" si="1"/>
        <v>0</v>
      </c>
    </row>
    <row r="39" spans="1:4" x14ac:dyDescent="0.3">
      <c r="A39" s="91"/>
      <c r="B39" s="90"/>
      <c r="C39" s="90"/>
      <c r="D39" s="88">
        <f t="shared" si="1"/>
        <v>0</v>
      </c>
    </row>
    <row r="40" spans="1:4" x14ac:dyDescent="0.3">
      <c r="A40" s="91"/>
      <c r="B40" s="90"/>
      <c r="C40" s="90"/>
      <c r="D40" s="88">
        <f t="shared" si="1"/>
        <v>0</v>
      </c>
    </row>
    <row r="41" spans="1:4" x14ac:dyDescent="0.3">
      <c r="A41" s="91"/>
      <c r="B41" s="90"/>
      <c r="C41" s="90"/>
      <c r="D41" s="88">
        <f t="shared" si="1"/>
        <v>0</v>
      </c>
    </row>
    <row r="42" spans="1:4" x14ac:dyDescent="0.3">
      <c r="A42" s="91"/>
      <c r="B42" s="90"/>
      <c r="C42" s="90"/>
      <c r="D42" s="88">
        <f t="shared" si="1"/>
        <v>0</v>
      </c>
    </row>
    <row r="43" spans="1:4" x14ac:dyDescent="0.3">
      <c r="A43" s="91"/>
      <c r="B43" s="90"/>
      <c r="C43" s="90"/>
      <c r="D43" s="88">
        <f t="shared" si="1"/>
        <v>0</v>
      </c>
    </row>
    <row r="44" spans="1:4" ht="17.25" thickBot="1" x14ac:dyDescent="0.35">
      <c r="A44" s="92" t="s">
        <v>134</v>
      </c>
      <c r="B44" s="93"/>
      <c r="C44" s="93">
        <f>SUM(C7:C43)</f>
        <v>0</v>
      </c>
      <c r="D44" s="93">
        <f>SUM(D7:D43)</f>
        <v>0</v>
      </c>
    </row>
    <row r="45" spans="1:4" ht="18" thickTop="1" thickBot="1" x14ac:dyDescent="0.35"/>
    <row r="46" spans="1:4" ht="18" thickTop="1" thickBot="1" x14ac:dyDescent="0.35">
      <c r="A46" s="110" t="s">
        <v>135</v>
      </c>
      <c r="B46" s="110"/>
      <c r="C46" s="110"/>
      <c r="D46" s="94">
        <f>IF(C44=0,0,D44/C44)</f>
        <v>0</v>
      </c>
    </row>
    <row r="47" spans="1:4" ht="17.25" thickTop="1" x14ac:dyDescent="0.3"/>
    <row r="48" spans="1:4" x14ac:dyDescent="0.3">
      <c r="A48" s="110"/>
      <c r="B48" s="110"/>
      <c r="C48" s="111"/>
      <c r="D48" s="95"/>
    </row>
  </sheetData>
  <mergeCells count="4">
    <mergeCell ref="A1:D1"/>
    <mergeCell ref="A3:D3"/>
    <mergeCell ref="A46:C46"/>
    <mergeCell ref="A48:C4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Project Data</vt:lpstr>
      <vt:lpstr>WA Salary</vt:lpstr>
      <vt:lpstr>counties</vt:lpstr>
      <vt:lpstr>'Project Data'!Print_Area</vt:lpstr>
      <vt:lpstr>'WA Salary'!Print_Area</vt:lpstr>
      <vt:lpstr>schools</vt:lpstr>
      <vt:lpstr>yn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Scheuren</dc:creator>
  <cp:lastModifiedBy>Smith, Sharla</cp:lastModifiedBy>
  <cp:lastPrinted>2015-12-13T23:44:27Z</cp:lastPrinted>
  <dcterms:created xsi:type="dcterms:W3CDTF">2014-10-07T13:02:29Z</dcterms:created>
  <dcterms:modified xsi:type="dcterms:W3CDTF">2021-09-28T14:28:17Z</dcterms:modified>
</cp:coreProperties>
</file>